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90" tabRatio="579" activeTab="0"/>
  </bookViews>
  <sheets>
    <sheet name="Summary" sheetId="1" r:id="rId1"/>
    <sheet name="Annex2_Detailed_Budget" sheetId="2" r:id="rId2"/>
    <sheet name="Event_detailed_budget" sheetId="3" r:id="rId3"/>
  </sheets>
  <externalReferences>
    <externalReference r:id="rId6"/>
    <externalReference r:id="rId7"/>
    <externalReference r:id="rId8"/>
    <externalReference r:id="rId9"/>
  </externalReferences>
  <definedNames>
    <definedName name="budget">'[1]Budget Line Item'!#REF!</definedName>
    <definedName name="BudgetDirectTotal">'[2]Summary'!#REF!</definedName>
    <definedName name="BudgetGrandTotal">'[2]Summary'!#REF!</definedName>
    <definedName name="BudgetOHDirect">'[2]Summary'!#REF!</definedName>
    <definedName name="BudgetOHInstitute">'[2]Summary'!#REF!</definedName>
    <definedName name="BudgetOHSubs">'[2]Summary'!#REF!</definedName>
    <definedName name="BudgetOHTotal">'[2]Summary'!#REF!</definedName>
    <definedName name="BudgetSubsTotal">'[2]Summary'!#REF!</definedName>
    <definedName name="CO">#REF!</definedName>
    <definedName name="Duration">#REF!</definedName>
    <definedName name="GBLC">#REF!</definedName>
    <definedName name="infl">'[3]Links'!$A$6</definedName>
    <definedName name="Inflation">#REF!</definedName>
    <definedName name="Inflation_factor_year_1">'[1]Budget Line Item'!#REF!</definedName>
    <definedName name="Inflation_factor_year_2">'[1]Budget Line Item'!#REF!</definedName>
    <definedName name="Inflation_factor_year_3">'[1]Budget Line Item'!#REF!</definedName>
    <definedName name="Inflation_factor_year_4">'[1]Budget Line Item'!#REF!</definedName>
    <definedName name="Inflation_factor_year_5">'[1]Budget Line Item'!#REF!</definedName>
    <definedName name="LCO">#REF!</definedName>
    <definedName name="LPA">#REF!</definedName>
    <definedName name="LW">#REF!</definedName>
    <definedName name="Merit">#REF!</definedName>
    <definedName name="National_factor_year1">'[1]Budget Line Item'!#REF!</definedName>
    <definedName name="National_factor_year2">'[1]Budget Line Item'!#REF!</definedName>
    <definedName name="National_factor_year3">'[1]Budget Line Item'!#REF!</definedName>
    <definedName name="National_factor_year4">'[1]Budget Line Item'!#REF!</definedName>
    <definedName name="National_factor_year5">'[1]Budget Line Item'!#REF!</definedName>
    <definedName name="PA">#REF!</definedName>
    <definedName name="PI">#REF!</definedName>
    <definedName name="_xlnm.Print_Area" localSheetId="1">'Annex2_Detailed_Budget'!$A$10:$K$54</definedName>
    <definedName name="_xlnm.Print_Titles" localSheetId="1">'Annex2_Detailed_Budget'!$11:$11</definedName>
    <definedName name="Print_Titles_MI">#REF!</definedName>
    <definedName name="RFA">#REF!</definedName>
    <definedName name="Salaryinf">'[4]Links'!$A$5</definedName>
    <definedName name="SC">#REF!</definedName>
    <definedName name="tcnfringe">'[3]Links'!#REF!</definedName>
    <definedName name="Template_Rang">#REF!</definedName>
    <definedName name="Title">#REF!</definedName>
    <definedName name="usaid">#REF!</definedName>
  </definedNames>
  <calcPr fullCalcOnLoad="1"/>
</workbook>
</file>

<file path=xl/sharedStrings.xml><?xml version="1.0" encoding="utf-8"?>
<sst xmlns="http://schemas.openxmlformats.org/spreadsheetml/2006/main" count="162" uniqueCount="123">
  <si>
    <t>Україна</t>
  </si>
  <si>
    <t>Unit Cost / Вартість одиниці</t>
  </si>
  <si>
    <t>Quantity / Кількість</t>
  </si>
  <si>
    <t>Unit / Одиниця виміру</t>
  </si>
  <si>
    <t xml:space="preserve"> IREX</t>
  </si>
  <si>
    <t>Cost Share / Власний внесок*</t>
  </si>
  <si>
    <t>A</t>
  </si>
  <si>
    <t>Personnel / Персонал</t>
  </si>
  <si>
    <t>month / місяць</t>
  </si>
  <si>
    <t>Local Staff Benefits/  Податки з організації</t>
  </si>
  <si>
    <t>Subtotal Personnel / Всього за категорією Персонал</t>
  </si>
  <si>
    <t>B</t>
  </si>
  <si>
    <t>Travel / Транспортні витрати</t>
  </si>
  <si>
    <t>Participant Travel / Транспортні послуги для перевезення учасників</t>
  </si>
  <si>
    <t>participants/учасники</t>
  </si>
  <si>
    <t>person / осіб</t>
  </si>
  <si>
    <t xml:space="preserve">Ground transportation / Транспортні послуги </t>
  </si>
  <si>
    <t>trip / подорож</t>
  </si>
  <si>
    <t>day / днів</t>
  </si>
  <si>
    <t>C</t>
  </si>
  <si>
    <t>item / за од.</t>
  </si>
  <si>
    <t>month  / місяць</t>
  </si>
  <si>
    <t>D</t>
  </si>
  <si>
    <t>Office Supplies / Канцтовари</t>
  </si>
  <si>
    <t>Program Supplies / Товарно-матеріальні цінності</t>
  </si>
  <si>
    <t>item / од.</t>
  </si>
  <si>
    <t>E</t>
  </si>
  <si>
    <t xml:space="preserve">Contractual/Консультанційні послуги </t>
  </si>
  <si>
    <t>Consultant A</t>
  </si>
  <si>
    <t>hour/год</t>
  </si>
  <si>
    <t>Consultant B</t>
  </si>
  <si>
    <t>F</t>
  </si>
  <si>
    <t>Other Direct Costs / Інші прямі витрати</t>
  </si>
  <si>
    <t>Activities / Заходи</t>
  </si>
  <si>
    <t xml:space="preserve">Trainings, Meetings / Тренінги та Зустрічі </t>
  </si>
  <si>
    <t>Office / Обслуговування Офісу</t>
  </si>
  <si>
    <t>Communication / Інтернет та зв'язок</t>
  </si>
  <si>
    <t>Bank Fees / Банківськи витрати на проведення платежів з р.р.</t>
  </si>
  <si>
    <t>G</t>
  </si>
  <si>
    <t>H</t>
  </si>
  <si>
    <t>I</t>
  </si>
  <si>
    <t>#1</t>
  </si>
  <si>
    <t>#2</t>
  </si>
  <si>
    <t>* Можете додавати рядки для необхідних тренінгів та/або заходів</t>
  </si>
  <si>
    <t>time / часу</t>
  </si>
  <si>
    <t>Number of event / Кількість заходів</t>
  </si>
  <si>
    <t>Item/Одиниця</t>
  </si>
  <si>
    <t>TOTAL/РАЗОМ</t>
  </si>
  <si>
    <t>IREX</t>
  </si>
  <si>
    <t>Total Trainings, Meetings /                                                       Підсумок - Тренінги та Зустрічі</t>
  </si>
  <si>
    <t xml:space="preserve">Comments / Детальний опис витрат </t>
  </si>
  <si>
    <t>Unit cost / Вартість одиниці</t>
  </si>
  <si>
    <t>Rent a room for one training / Оренда приміщення на один тренінг</t>
  </si>
  <si>
    <t>Number of participants per module / Кількість учасників заходу</t>
  </si>
  <si>
    <t>Travel of trainers and organizers / Проїзд тренерів та організаторів</t>
  </si>
  <si>
    <t>Food for participants (# coffee breaks * $, lunch* $, dinner*$) / Харчування учасників</t>
  </si>
  <si>
    <t xml:space="preserve">Trainers' honorary / Гонорари тренерів: </t>
  </si>
  <si>
    <t>Trainers' and organizers' accommodation / Проживання тренерів та організаторів</t>
  </si>
  <si>
    <t>Participants' travel / Проізд учасників</t>
  </si>
  <si>
    <t xml:space="preserve">Participants' accommodation / Проживання учасників </t>
  </si>
  <si>
    <t xml:space="preserve">Materials for the participants/  Роздатки, матеріали заходу </t>
  </si>
  <si>
    <t xml:space="preserve">Materials for participants / Роздатки, матеріали заходу </t>
  </si>
  <si>
    <t>Social Security Fund Contribution (22%) / ЄСВ 22%</t>
  </si>
  <si>
    <t>Lodging / Проживання в готелі</t>
  </si>
  <si>
    <t>Equipment / Технічне обладнання</t>
  </si>
  <si>
    <t>month/місяць</t>
  </si>
  <si>
    <t>a) Personnel / Персонал</t>
  </si>
  <si>
    <t>b) Travel / Транспортні витрати</t>
  </si>
  <si>
    <t>c) Equipment / Обладнання</t>
  </si>
  <si>
    <t>d) Supplies / ТМЦ</t>
  </si>
  <si>
    <t>e) Contractual / Консультаційні послуги</t>
  </si>
  <si>
    <t>f) Other Direct Costs / Інші прямі витрати</t>
  </si>
  <si>
    <t>h) GESI costs / Витрати на ГРСІ</t>
  </si>
  <si>
    <t>Cost Share / Власний внесок</t>
  </si>
  <si>
    <t>Total / Всього</t>
  </si>
  <si>
    <t>Renting a room for one training / Оренда приміщення на один тренінг</t>
  </si>
  <si>
    <t>Staff 1, Name / співробітник 1, ПІБ</t>
  </si>
  <si>
    <t>Staff 2, Name / співробітник 2, ПІБ</t>
  </si>
  <si>
    <t>$800 за один ноутбук * 2 ноутбуки= $1600 Вартість ноутбука підтверджена оголошеною ціною на сайті Розетки: https://rozetka.com.ua/hp-4a7m9ea/p332149516/</t>
  </si>
  <si>
    <t>Наприклад: Завантаження менеджера проєкту 100%. Менеджер проєкту виконуватиме такі функції: загальна координація проєкту, налагодження стосунків з партнерами,… Рівень заробітної плати підтверджений діючим контрактом (додається до бюджету)</t>
  </si>
  <si>
    <t>Наприклад: $20 за поїздку* 4 особи*5 поїздок=$400 Вартість однієї поїздки підтверджена оголошеною ціною на сайті УЗД: https://booking.uz.gov.ua/ru/?from=2200001&amp;to=2218000&amp;date=2022-04-24&amp;time=00%3A00&amp;train=743%D0%9B&amp;wagon_type_id=%D0%A12&amp;url=place-form</t>
  </si>
  <si>
    <t>Наприклад: $50 за проживання*4 особи*5 ночей=$1000 Вартість однієї ночі проживання у готелі підтверджена оголошеною ціною на сайті: https://www.booking.com/hotel/ua/etyud.uk.html?aid=357028;label=bin859jc-1DCAMo6QE4sANIKVgDaOkBiAEBmAEpuAEXyAEM2AED6AEB-AECiAIBqAIDuAKLqIyTBsACAdICJDYzYmM5MTdiLWNlYjctNDk3NC04Nzk5LTYyZWY3OTg1YmEwMdgCBOACAQ;sid=533370b59aaf640444065e71a5a26557;checkin_month=4&amp;checkin_monthday=27&amp;checkin_year=2022&amp;checkout_month=4&amp;checkout_monthday=28&amp;checkout_year=2022&amp;dist=0&amp;do_availability_check=1&amp;group_adults=2&amp;group_children=0&amp;hp_avform=1&amp;hp_group_set=0&amp;hp_sbox=1&amp;no_rooms=1&amp;origin=hp&amp;sb_price_type=total&amp;src=hotel&amp;stay_on_hp=1&amp;type=total&amp;#availability_target</t>
  </si>
  <si>
    <t>Наприклад: Канцтовари включатимуть папір А4, папір для фліпчарту, набір маркерів, набір ручок, олівців, різнокольоровий папір для нотаток, картриджі для принтеру. $50на місяць* 6 місяців=$300 Ціни підтверджені комерційною пропозицією компанії "Стілус" ( додається до бюджету)</t>
  </si>
  <si>
    <t>Діяльність та заходи для забезпечення безперешкодного доступу та доступності як окремих заходів, так і проєктної діяльності в цілому (в т.ч. усунення перешкод для діяльності людей з інвалідністю). Під доступністю мається на увазі наступне: інфраструктурна доступність, 
транспортна доступність, цифрова доступність, інформаційна доступність.                                                                                                       Наприклад: Витрати на ГРСІ включатимуть переклад жестовою мовою, проведення тренінгу з гендерної рівності та соціальної інклюзії для представників команди та тренерів проєкту, адаптація матеріалів тренінгу. Ціни підтверджуються комерційною пропозицією компанії….(додається до бюджету).</t>
  </si>
  <si>
    <t xml:space="preserve">ІНСТРУКЦІЯ: Витрати, зазначені в бюджеті, повинні обов’язково відповідати загальним вимогам, специфічним цілям проєкту, та запланованій діяльності. Слідуйте структурі наданого бюджету IREX та групуйте витрати у таблиці відповідно до запланованої діяльності. Кошти слід вказувати в доларах США (USD). По кожній статті витрат обов’язково додайте опис витрат у останній колонці бюджету «Детальний опис» - приклади коментарів надаються. Зверніть увагу, що в бюджеті вже закладені формули, які автоматично рахують загальні витрати по проєкту та суму проєкту. Будь ласка, зверніть увагу, що наданий бюджет є стандартною формою IREX. Просимо адаптувати бюджет відповідно до вашого бачення діяльності проєкту. </t>
  </si>
  <si>
    <t>Organization Name /                                  Назва організації</t>
  </si>
  <si>
    <t>Request For Application /                          Запит на заявку</t>
  </si>
  <si>
    <t>Duration /                                             Тривалість виконання проєкту</t>
  </si>
  <si>
    <t xml:space="preserve">Country  /                                                         Країна реалізації проєкту </t>
  </si>
  <si>
    <t>Subtotal Contractual /                               Всього за категорією Консультанти</t>
  </si>
  <si>
    <t>Subtotal Supplies /                                         Всього за категорією ТМЦ</t>
  </si>
  <si>
    <t>Subtotal Equipment /                                       Всього за категорією Обладнання</t>
  </si>
  <si>
    <t>Subtotal Travel /                                            Всього за категорією Транспортні послуги</t>
  </si>
  <si>
    <t>Supplies / Товарно-матеріальні цінності (менше $5000 за одиницю товару)</t>
  </si>
  <si>
    <t>Equipment over $5000 per item/ Обладнання вартістю більше $5000 за одиницю товару</t>
  </si>
  <si>
    <t>Office Furniture / Офісні меблі</t>
  </si>
  <si>
    <t>TOTAL COSTS / ВСЬОГО ВИТРАТИ</t>
  </si>
  <si>
    <t>BUDGET ITEMS / СТАТТЯ ВИТРАТ</t>
  </si>
  <si>
    <t>TOTAL / ВСЬОГО</t>
  </si>
  <si>
    <t>Budget Categories/ Статті бюджету</t>
  </si>
  <si>
    <t>Cost Share/ Власний внесок</t>
  </si>
  <si>
    <t xml:space="preserve">Title of event, сity / Назва заходу, місто проведення :  </t>
  </si>
  <si>
    <t xml:space="preserve">Title of event, city / Назва заходу, місто проведення :  </t>
  </si>
  <si>
    <t>Duration/ Тривалість заходу (дні, години)</t>
  </si>
  <si>
    <t>Duration / Тривалість заходу (дні, години)</t>
  </si>
  <si>
    <t>i) TOTAL PROJECT DIRECT COSTS / ВСЬОГО ПРЯМІ ВИТРАТИ ЗА ПРОЄКТОМ</t>
  </si>
  <si>
    <t>g) TOTAL COSTS (sum a-f) / ВСЬОГО ВИТРАТИ (сума категорій а-f)</t>
  </si>
  <si>
    <t>Project Activity 1.1</t>
  </si>
  <si>
    <t>Project Activity 3.1</t>
  </si>
  <si>
    <t>6 Months / 6 Місяців</t>
  </si>
  <si>
    <t>Annex 2. Summary Budget /  Додаток 2. Короткий бюджет</t>
  </si>
  <si>
    <t>Annex 2. Project Budget / Додаток 2. Бюджет проєкту</t>
  </si>
  <si>
    <t>Detailed budget for Trainings, Meetings / Детальний бюджет на тренінги, зустрічі*</t>
  </si>
  <si>
    <t>Total/ Разом</t>
  </si>
  <si>
    <t>Event Details/ Детальний опис заходу</t>
  </si>
  <si>
    <t>GESI costs (not more than 10% under the project) / Витрати на ГРСІ (не більше, ніж 10% від програмних витрат за проєктом)</t>
  </si>
  <si>
    <t>Детальні витрати на заходи та обгрунтування надається у вкладці Event_detailed_budget</t>
  </si>
  <si>
    <t>TOTAL PROJECT DIRECT COSTS /  ВCЬОГО ПРЯМІ ВИТРАТИ ЗА ПРОЄКТОМ</t>
  </si>
  <si>
    <t>Subtotal Other Direct Costs / Всього Інші прямі витрати</t>
  </si>
  <si>
    <t>Наприклад: Захід проводиться один раз на місяць протягом 8 годин для 10 учасників+ 1 тренер. Мета заходу:…. Всього захід відвідає 50 учасників протягом впровадження проєкту.</t>
  </si>
  <si>
    <t>Наприклад: $35 на 1 людину на 1 поїздку* 10 учасників* 5 заходів = $1500 Вартість однієї поїздки підтверджена оголошеною вартістю Укрзалізниці. Підтвердження можна знайти за посиланням: https://tickets.poizdato.net/gd/search/results?session_id=eee3711062d3e8e10368cfa08d3d48e1</t>
  </si>
  <si>
    <t>Наприклад: $49 на 1 людину на 1 ніч зі сніданком* 10 учасників*5 заходів=$2250. Вартість проживання на 1 людину підтверджена оголошеною вартістю на сайті готелю " Русь". Підтвердження вартості можна знайти за посиланням: https://premier-hotel-rus-kiev.hotel-ds.com/ru/?from=2023-10-15&amp;to=2023-10-16&amp;adults=1&amp;children=0&amp;_1697129758410&amp;clirder=1#rooms</t>
  </si>
  <si>
    <t>Наприклад: (($4 на 1 людину за 1 кава-брейк*11 людей*2 кава-брейки) + ($10 на одну людину за обід*11 людей))* 5 заходів=$990 Вартість підтверджена комерційною пропозицієї від кейтирингової компанії "Кактус", яку можна переглянути за посиланням: ….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</si>
</sst>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"/>
    <numFmt numFmtId="173" formatCode="_(* #,##0_);_(* \(#,##0\);_(* &quot;-&quot;??_);_(@_)"/>
    <numFmt numFmtId="174" formatCode="&quot;$&quot;#,##0.00"/>
    <numFmt numFmtId="175" formatCode="0.0%"/>
    <numFmt numFmtId="176" formatCode="_-* #,##0.00_-;\-* #,##0.00_-;_-* &quot;-&quot;??_-;_-@_-"/>
    <numFmt numFmtId="177" formatCode="_ * #,##0.00_ ;_ * \-#,##0.00_ ;_ * &quot;-&quot;??_ ;_ @_ "/>
    <numFmt numFmtId="178" formatCode="#,##0.0"/>
    <numFmt numFmtId="179" formatCode="_(\$* #,##0.00_);_(\$* \(#,##0.00\);_(\$* &quot;-&quot;??_);_(@_)"/>
    <numFmt numFmtId="180" formatCode="_-* #,##0.00\ _€_-;\-* #,##0.00\ _€_-;_-* &quot;-&quot;??\ _€_-;_-@_-"/>
    <numFmt numFmtId="181" formatCode="_-&quot;£&quot;* #,##0.00_-;\-&quot;£&quot;* #,##0.00_-;_-&quot;£&quot;* &quot;-&quot;??_-;_-@_-"/>
    <numFmt numFmtId="182" formatCode="_-* #,##0.00\ [$€]_-;\-* #,##0.00\ [$€]_-;_-* &quot;-&quot;??\ [$€]_-;_-@_-"/>
    <numFmt numFmtId="183" formatCode="_ [$€-2]\ * #,##0.00_ ;_ [$€-2]\ * \-#,##0.00_ ;_ [$€-2]\ * &quot;-&quot;??_ "/>
    <numFmt numFmtId="184" formatCode="#,###,##0.00;\(#,###,##0.00\)"/>
    <numFmt numFmtId="185" formatCode="&quot;$&quot;#,###,##0.00;\(&quot;$&quot;#,###,##0.00\)"/>
    <numFmt numFmtId="186" formatCode="#,##0.00%;\(#,##0.00%\)"/>
    <numFmt numFmtId="187" formatCode="#."/>
    <numFmt numFmtId="188" formatCode="_-* #,##0.00_-;\-* #,##0.00_-;_-* \-??_-;_-@_-"/>
    <numFmt numFmtId="189" formatCode="_-* #,##0\ _p_t_a_-;\-* #,##0\ _p_t_a_-;_-* &quot;-&quot;\ _p_t_a_-;_-@_-"/>
    <numFmt numFmtId="190" formatCode="_ * #,##0.00_)\ _B_s_._ ;_ * \(#,##0.00\)\ _B_s_._ ;_ * &quot;-&quot;??_)\ _B_s_._ ;_ @_ "/>
    <numFmt numFmtId="191" formatCode="_(&quot;R$ &quot;* #,##0.00_);_(&quot;R$ &quot;* \(#,##0.00\);_(&quot;R$ &quot;* &quot;-&quot;??_);_(@_)"/>
    <numFmt numFmtId="192" formatCode="[$-409]mmmm\-yy;@"/>
    <numFmt numFmtId="193" formatCode="[$£-809]#,##0.000"/>
  </numFmts>
  <fonts count="1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6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0"/>
      <color indexed="24"/>
      <name val="Arial"/>
      <family val="2"/>
    </font>
    <font>
      <b/>
      <sz val="13"/>
      <color indexed="56"/>
      <name val="Calibri"/>
      <family val="2"/>
    </font>
    <font>
      <b/>
      <sz val="12"/>
      <name val="Courier"/>
      <family val="3"/>
    </font>
    <font>
      <u val="single"/>
      <sz val="10"/>
      <color indexed="24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0"/>
      <color indexed="24"/>
      <name val="Arial"/>
      <family val="2"/>
    </font>
    <font>
      <sz val="10"/>
      <color indexed="12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2"/>
    </font>
    <font>
      <u val="single"/>
      <sz val="11"/>
      <color indexed="12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i/>
      <sz val="12"/>
      <color indexed="8"/>
      <name val="Calibri"/>
      <family val="2"/>
    </font>
    <font>
      <sz val="16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21"/>
      <name val="Calibri"/>
      <family val="2"/>
    </font>
    <font>
      <b/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9"/>
      <color theme="0"/>
      <name val="Calibri"/>
      <family val="2"/>
    </font>
    <font>
      <sz val="9"/>
      <color rgb="FF006666"/>
      <name val="Calibri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9"/>
      <color rgb="FFFF0000"/>
      <name val="Calibri"/>
      <family val="2"/>
    </font>
    <font>
      <sz val="16"/>
      <color theme="0"/>
      <name val="Arial"/>
      <family val="2"/>
    </font>
    <font>
      <b/>
      <sz val="11"/>
      <color rgb="FF006666"/>
      <name val="Calibri"/>
      <family val="2"/>
    </font>
  </fonts>
  <fills count="72">
    <fill>
      <patternFill/>
    </fill>
    <fill>
      <patternFill patternType="gray125"/>
    </fill>
    <fill>
      <patternFill patternType="gray06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9FFCC"/>
        <bgColor indexed="64"/>
      </patternFill>
    </fill>
  </fills>
  <borders count="53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/>
    </border>
    <border>
      <left/>
      <right/>
      <top style="double"/>
      <bottom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9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18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Fill="0">
      <alignment horizontal="left" vertical="center" wrapText="1"/>
      <protection/>
    </xf>
    <xf numFmtId="0" fontId="0" fillId="2" borderId="0" applyNumberFormat="0" applyFont="0" applyFill="0">
      <alignment horizontal="left" vertical="center" wrapText="1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16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19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17" fillId="29" borderId="0" applyNumberFormat="0" applyBorder="0" applyAlignment="0" applyProtection="0"/>
    <xf numFmtId="0" fontId="4" fillId="25" borderId="0" applyNumberFormat="0" applyBorder="0" applyAlignment="0" applyProtection="0"/>
    <xf numFmtId="0" fontId="18" fillId="25" borderId="0" applyNumberFormat="0" applyBorder="0" applyAlignment="0" applyProtection="0"/>
    <xf numFmtId="0" fontId="117" fillId="30" borderId="0" applyNumberFormat="0" applyBorder="0" applyAlignment="0" applyProtection="0"/>
    <xf numFmtId="0" fontId="4" fillId="16" borderId="0" applyNumberFormat="0" applyBorder="0" applyAlignment="0" applyProtection="0"/>
    <xf numFmtId="0" fontId="18" fillId="16" borderId="0" applyNumberFormat="0" applyBorder="0" applyAlignment="0" applyProtection="0"/>
    <xf numFmtId="0" fontId="117" fillId="31" borderId="0" applyNumberFormat="0" applyBorder="0" applyAlignment="0" applyProtection="0"/>
    <xf numFmtId="0" fontId="4" fillId="17" borderId="0" applyNumberFormat="0" applyBorder="0" applyAlignment="0" applyProtection="0"/>
    <xf numFmtId="0" fontId="18" fillId="17" borderId="0" applyNumberFormat="0" applyBorder="0" applyAlignment="0" applyProtection="0"/>
    <xf numFmtId="0" fontId="117" fillId="32" borderId="0" applyNumberFormat="0" applyBorder="0" applyAlignment="0" applyProtection="0"/>
    <xf numFmtId="0" fontId="4" fillId="26" borderId="0" applyNumberFormat="0" applyBorder="0" applyAlignment="0" applyProtection="0"/>
    <xf numFmtId="0" fontId="18" fillId="26" borderId="0" applyNumberFormat="0" applyBorder="0" applyAlignment="0" applyProtection="0"/>
    <xf numFmtId="0" fontId="117" fillId="33" borderId="0" applyNumberFormat="0" applyBorder="0" applyAlignment="0" applyProtection="0"/>
    <xf numFmtId="0" fontId="4" fillId="27" borderId="0" applyNumberFormat="0" applyBorder="0" applyAlignment="0" applyProtection="0"/>
    <xf numFmtId="0" fontId="18" fillId="27" borderId="0" applyNumberFormat="0" applyBorder="0" applyAlignment="0" applyProtection="0"/>
    <xf numFmtId="0" fontId="117" fillId="34" borderId="0" applyNumberFormat="0" applyBorder="0" applyAlignment="0" applyProtection="0"/>
    <xf numFmtId="0" fontId="4" fillId="28" borderId="0" applyNumberFormat="0" applyBorder="0" applyAlignment="0" applyProtection="0"/>
    <xf numFmtId="0" fontId="18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1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38" borderId="0" applyNumberFormat="0" applyBorder="0" applyAlignment="0" applyProtection="0"/>
    <xf numFmtId="0" fontId="18" fillId="39" borderId="0" applyNumberFormat="0" applyBorder="0" applyAlignment="0" applyProtection="0"/>
    <xf numFmtId="0" fontId="11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4" fillId="42" borderId="0" applyNumberFormat="0" applyBorder="0" applyAlignment="0" applyProtection="0"/>
    <xf numFmtId="0" fontId="18" fillId="43" borderId="0" applyNumberFormat="0" applyBorder="0" applyAlignment="0" applyProtection="0"/>
    <xf numFmtId="0" fontId="117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41" borderId="0" applyNumberFormat="0" applyBorder="0" applyAlignment="0" applyProtection="0"/>
    <xf numFmtId="0" fontId="18" fillId="45" borderId="0" applyNumberFormat="0" applyBorder="0" applyAlignment="0" applyProtection="0"/>
    <xf numFmtId="0" fontId="117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4" fillId="47" borderId="0" applyNumberFormat="0" applyBorder="0" applyAlignment="0" applyProtection="0"/>
    <xf numFmtId="0" fontId="18" fillId="26" borderId="0" applyNumberFormat="0" applyBorder="0" applyAlignment="0" applyProtection="0"/>
    <xf numFmtId="0" fontId="117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4" fillId="38" borderId="0" applyNumberFormat="0" applyBorder="0" applyAlignment="0" applyProtection="0"/>
    <xf numFmtId="0" fontId="18" fillId="27" borderId="0" applyNumberFormat="0" applyBorder="0" applyAlignment="0" applyProtection="0"/>
    <xf numFmtId="0" fontId="117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50" borderId="0" applyNumberFormat="0" applyBorder="0" applyAlignment="0" applyProtection="0"/>
    <xf numFmtId="0" fontId="4" fillId="51" borderId="0" applyNumberFormat="0" applyBorder="0" applyAlignment="0" applyProtection="0"/>
    <xf numFmtId="0" fontId="18" fillId="5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8" fillId="53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5" fillId="2" borderId="1" applyNumberFormat="0" applyFont="0" applyFill="0" applyAlignment="0">
      <protection/>
    </xf>
    <xf numFmtId="0" fontId="5" fillId="2" borderId="1" applyNumberFormat="0" applyFont="0" applyFill="0" applyAlignment="0">
      <protection/>
    </xf>
    <xf numFmtId="0" fontId="25" fillId="5" borderId="0" applyNumberFormat="0" applyBorder="0" applyAlignment="0" applyProtection="0"/>
    <xf numFmtId="174" fontId="3" fillId="0" borderId="0" applyFill="0">
      <alignment/>
      <protection/>
    </xf>
    <xf numFmtId="174" fontId="3" fillId="0" borderId="0" applyFill="0">
      <alignment/>
      <protection/>
    </xf>
    <xf numFmtId="174" fontId="10" fillId="0" borderId="0">
      <alignment horizontal="center"/>
      <protection/>
    </xf>
    <xf numFmtId="174" fontId="10" fillId="0" borderId="0">
      <alignment horizontal="center"/>
      <protection/>
    </xf>
    <xf numFmtId="0" fontId="10" fillId="0" borderId="0" applyFill="0">
      <alignment horizontal="center"/>
      <protection/>
    </xf>
    <xf numFmtId="0" fontId="10" fillId="0" borderId="0" applyFill="0">
      <alignment horizontal="center"/>
      <protection/>
    </xf>
    <xf numFmtId="174" fontId="26" fillId="0" borderId="2" applyFill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7" fillId="0" borderId="0" applyFill="0">
      <alignment vertical="top"/>
      <protection/>
    </xf>
    <xf numFmtId="0" fontId="26" fillId="0" borderId="0" applyFill="0">
      <alignment horizontal="left" vertical="top"/>
      <protection/>
    </xf>
    <xf numFmtId="174" fontId="28" fillId="0" borderId="3" applyFill="0">
      <alignment/>
      <protection/>
    </xf>
    <xf numFmtId="174" fontId="28" fillId="0" borderId="3" applyFill="0">
      <alignment/>
      <protection/>
    </xf>
    <xf numFmtId="174" fontId="28" fillId="0" borderId="3" applyFill="0">
      <alignment/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0" fillId="0" borderId="0" applyNumberFormat="0" applyFont="0" applyAlignment="0">
      <protection/>
    </xf>
    <xf numFmtId="0" fontId="27" fillId="0" borderId="0" applyFill="0">
      <alignment wrapText="1"/>
      <protection/>
    </xf>
    <xf numFmtId="0" fontId="26" fillId="0" borderId="0" applyFill="0">
      <alignment horizontal="left" vertical="top" wrapText="1"/>
      <protection/>
    </xf>
    <xf numFmtId="174" fontId="9" fillId="0" borderId="0" applyFill="0">
      <alignment/>
      <protection/>
    </xf>
    <xf numFmtId="0" fontId="29" fillId="0" borderId="0" applyNumberFormat="0" applyFont="0" applyAlignment="0">
      <protection/>
    </xf>
    <xf numFmtId="0" fontId="30" fillId="0" borderId="0" applyFill="0">
      <alignment vertical="top" wrapText="1"/>
      <protection/>
    </xf>
    <xf numFmtId="0" fontId="28" fillId="0" borderId="0" applyFill="0">
      <alignment horizontal="left" vertical="top" wrapText="1"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174" fontId="0" fillId="0" borderId="0" applyFill="0">
      <alignment/>
      <protection/>
    </xf>
    <xf numFmtId="0" fontId="29" fillId="0" borderId="0" applyNumberFormat="0" applyFont="0" applyAlignment="0">
      <protection/>
    </xf>
    <xf numFmtId="0" fontId="31" fillId="0" borderId="0" applyFill="0">
      <alignment vertical="center" wrapText="1"/>
      <protection/>
    </xf>
    <xf numFmtId="0" fontId="32" fillId="0" borderId="0">
      <alignment horizontal="left" vertical="center" wrapText="1"/>
      <protection/>
    </xf>
    <xf numFmtId="0" fontId="32" fillId="0" borderId="0">
      <alignment horizontal="left" vertical="center" wrapText="1"/>
      <protection/>
    </xf>
    <xf numFmtId="174" fontId="11" fillId="0" borderId="0" applyFill="0">
      <alignment/>
      <protection/>
    </xf>
    <xf numFmtId="174" fontId="11" fillId="0" borderId="0" applyFill="0">
      <alignment/>
      <protection/>
    </xf>
    <xf numFmtId="0" fontId="29" fillId="0" borderId="0" applyNumberFormat="0" applyFont="0" applyAlignment="0">
      <protection/>
    </xf>
    <xf numFmtId="0" fontId="16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175" fontId="33" fillId="0" borderId="0" applyFill="0">
      <alignment/>
      <protection/>
    </xf>
    <xf numFmtId="0" fontId="29" fillId="0" borderId="0" applyNumberFormat="0" applyFont="0" applyAlignment="0">
      <protection/>
    </xf>
    <xf numFmtId="0" fontId="34" fillId="0" borderId="0" applyFill="0">
      <alignment horizontal="center" vertical="center" wrapText="1"/>
      <protection/>
    </xf>
    <xf numFmtId="0" fontId="35" fillId="0" borderId="0" applyFill="0">
      <alignment horizontal="center" vertical="center" wrapText="1"/>
      <protection/>
    </xf>
    <xf numFmtId="174" fontId="36" fillId="0" borderId="0" applyFill="0">
      <alignment/>
      <protection/>
    </xf>
    <xf numFmtId="0" fontId="29" fillId="0" borderId="0" applyNumberFormat="0" applyFont="0" applyAlignment="0">
      <protection/>
    </xf>
    <xf numFmtId="0" fontId="37" fillId="0" borderId="0">
      <alignment horizontal="center" wrapText="1"/>
      <protection/>
    </xf>
    <xf numFmtId="0" fontId="33" fillId="0" borderId="0" applyFill="0">
      <alignment horizontal="center" wrapText="1"/>
      <protection/>
    </xf>
    <xf numFmtId="0" fontId="38" fillId="54" borderId="4" applyNumberFormat="0" applyAlignment="0" applyProtection="0"/>
    <xf numFmtId="0" fontId="38" fillId="54" borderId="4" applyNumberFormat="0" applyAlignment="0" applyProtection="0"/>
    <xf numFmtId="0" fontId="38" fillId="54" borderId="4" applyNumberFormat="0" applyAlignment="0" applyProtection="0"/>
    <xf numFmtId="0" fontId="119" fillId="55" borderId="5" applyNumberFormat="0" applyAlignment="0" applyProtection="0"/>
    <xf numFmtId="0" fontId="38" fillId="54" borderId="4" applyNumberFormat="0" applyAlignment="0" applyProtection="0"/>
    <xf numFmtId="0" fontId="39" fillId="54" borderId="4" applyNumberFormat="0" applyAlignment="0" applyProtection="0"/>
    <xf numFmtId="0" fontId="38" fillId="54" borderId="4" applyNumberFormat="0" applyAlignment="0" applyProtection="0"/>
    <xf numFmtId="0" fontId="40" fillId="56" borderId="6" applyNumberFormat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0" fillId="56" borderId="6" applyNumberFormat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20" fillId="57" borderId="8" applyNumberFormat="0" applyAlignment="0" applyProtection="0"/>
    <xf numFmtId="0" fontId="40" fillId="56" borderId="6" applyNumberFormat="0" applyAlignment="0" applyProtection="0"/>
    <xf numFmtId="0" fontId="14" fillId="56" borderId="6" applyNumberFormat="0" applyAlignment="0" applyProtection="0"/>
    <xf numFmtId="1" fontId="0" fillId="54" borderId="9">
      <alignment/>
      <protection locked="0"/>
    </xf>
    <xf numFmtId="1" fontId="0" fillId="54" borderId="9">
      <alignment/>
      <protection locked="0"/>
    </xf>
    <xf numFmtId="1" fontId="0" fillId="54" borderId="9">
      <alignment/>
      <protection locked="0"/>
    </xf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2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16" fillId="0" borderId="0" applyFont="0" applyFill="0" applyBorder="0" applyAlignment="0" applyProtection="0"/>
    <xf numFmtId="176" fontId="116" fillId="0" borderId="0" applyFont="0" applyFill="0" applyBorder="0" applyAlignment="0" applyProtection="0"/>
    <xf numFmtId="176" fontId="116" fillId="0" borderId="0" applyFont="0" applyFill="0" applyBorder="0" applyAlignment="0" applyProtection="0"/>
    <xf numFmtId="176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116" fillId="0" borderId="0" applyFont="0" applyFill="0" applyBorder="0" applyAlignment="0" applyProtection="0"/>
    <xf numFmtId="180" fontId="116" fillId="0" borderId="0" applyFont="0" applyFill="0" applyBorder="0" applyAlignment="0" applyProtection="0"/>
    <xf numFmtId="180" fontId="116" fillId="0" borderId="0" applyFont="0" applyFill="0" applyBorder="0" applyAlignment="0" applyProtection="0"/>
    <xf numFmtId="180" fontId="11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>
      <alignment/>
      <protection/>
    </xf>
    <xf numFmtId="3" fontId="0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5" fillId="58" borderId="10" applyNumberFormat="0" applyFont="0" applyAlignment="0" applyProtection="0"/>
    <xf numFmtId="0" fontId="5" fillId="58" borderId="10" applyNumberFormat="0" applyFont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5" fillId="58" borderId="10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12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32" fillId="0" borderId="0" applyFont="0" applyFill="0" applyBorder="0" applyAlignment="0" applyProtection="0"/>
    <xf numFmtId="5" fontId="0" fillId="0" borderId="0" applyFill="0" applyBorder="0" applyAlignment="0" applyProtection="0"/>
    <xf numFmtId="5" fontId="32" fillId="0" borderId="0" applyFont="0" applyFill="0" applyBorder="0" applyAlignment="0" applyProtection="0"/>
    <xf numFmtId="5" fontId="32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2" borderId="0" applyNumberFormat="0" applyBorder="0" applyAlignment="0" applyProtection="0"/>
    <xf numFmtId="0" fontId="44" fillId="8" borderId="4" applyNumberFormat="0" applyAlignment="0" applyProtection="0"/>
    <xf numFmtId="0" fontId="44" fillId="8" borderId="4" applyNumberFormat="0" applyAlignment="0" applyProtection="0"/>
    <xf numFmtId="0" fontId="44" fillId="8" borderId="4" applyNumberFormat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1" fillId="0" borderId="0" applyProtection="0">
      <alignment/>
    </xf>
    <xf numFmtId="0" fontId="45" fillId="0" borderId="0" applyProtection="0">
      <alignment/>
    </xf>
    <xf numFmtId="0" fontId="49" fillId="0" borderId="0" applyProtection="0">
      <alignment/>
    </xf>
    <xf numFmtId="0" fontId="50" fillId="0" borderId="0" applyProtection="0">
      <alignment/>
    </xf>
    <xf numFmtId="0" fontId="51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2" fontId="50" fillId="0" borderId="0" applyFont="0" applyFill="0" applyBorder="0" applyAlignment="0" applyProtection="0"/>
    <xf numFmtId="2" fontId="32" fillId="0" borderId="0" applyFont="0" applyFill="0" applyBorder="0" applyAlignment="0" applyProtection="0"/>
    <xf numFmtId="1" fontId="0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32" fillId="0" borderId="0" applyFont="0" applyFill="0" applyBorder="0" applyAlignment="0" applyProtection="0"/>
    <xf numFmtId="184" fontId="52" fillId="0" borderId="0">
      <alignment/>
      <protection/>
    </xf>
    <xf numFmtId="185" fontId="52" fillId="0" borderId="0">
      <alignment/>
      <protection/>
    </xf>
    <xf numFmtId="186" fontId="52" fillId="0" borderId="0">
      <alignment/>
      <protection/>
    </xf>
    <xf numFmtId="0" fontId="124" fillId="62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125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63" borderId="0">
      <alignment/>
      <protection/>
    </xf>
    <xf numFmtId="0" fontId="125" fillId="0" borderId="11" applyNumberFormat="0" applyFill="0" applyAlignment="0" applyProtection="0"/>
    <xf numFmtId="0" fontId="54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2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0" applyNumberFormat="0" applyFont="0" applyFill="0" applyAlignment="0" applyProtection="0"/>
    <xf numFmtId="0" fontId="28" fillId="63" borderId="0">
      <alignment/>
      <protection/>
    </xf>
    <xf numFmtId="0" fontId="57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27" fillId="0" borderId="15" applyNumberFormat="0" applyFill="0" applyAlignment="0" applyProtection="0"/>
    <xf numFmtId="0" fontId="43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3" fillId="0" borderId="16" applyNumberFormat="0" applyFill="0" applyAlignment="0" applyProtection="0"/>
    <xf numFmtId="0" fontId="1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0" applyProtection="0">
      <alignment/>
    </xf>
    <xf numFmtId="187" fontId="61" fillId="0" borderId="0">
      <alignment/>
      <protection locked="0"/>
    </xf>
    <xf numFmtId="187" fontId="61" fillId="0" borderId="0">
      <alignment/>
      <protection locked="0"/>
    </xf>
    <xf numFmtId="0" fontId="61" fillId="0" borderId="0">
      <alignment/>
      <protection locked="0"/>
    </xf>
    <xf numFmtId="0" fontId="28" fillId="0" borderId="0" applyProtection="0">
      <alignment/>
    </xf>
    <xf numFmtId="187" fontId="61" fillId="0" borderId="0">
      <alignment/>
      <protection locked="0"/>
    </xf>
    <xf numFmtId="187" fontId="61" fillId="0" borderId="0">
      <alignment/>
      <protection locked="0"/>
    </xf>
    <xf numFmtId="0" fontId="61" fillId="0" borderId="0">
      <alignment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0" fillId="64" borderId="5" applyNumberFormat="0" applyAlignment="0" applyProtection="0"/>
    <xf numFmtId="0" fontId="44" fillId="8" borderId="4" applyNumberFormat="0" applyAlignment="0" applyProtection="0"/>
    <xf numFmtId="0" fontId="62" fillId="8" borderId="4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1" fillId="0" borderId="17" applyNumberFormat="0" applyFill="0" applyAlignment="0" applyProtection="0"/>
    <xf numFmtId="0" fontId="41" fillId="0" borderId="7" applyNumberFormat="0" applyFill="0" applyAlignment="0" applyProtection="0"/>
    <xf numFmtId="0" fontId="63" fillId="0" borderId="7" applyNumberFormat="0" applyFill="0" applyAlignment="0" applyProtection="0"/>
    <xf numFmtId="0" fontId="5" fillId="54" borderId="0" applyNumberFormat="0" applyBorder="0" applyAlignment="0">
      <protection/>
    </xf>
    <xf numFmtId="0" fontId="5" fillId="54" borderId="0" applyNumberFormat="0" applyBorder="0" applyAlignment="0">
      <protection/>
    </xf>
    <xf numFmtId="188" fontId="0" fillId="0" borderId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2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116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0" fillId="0" borderId="0">
      <alignment/>
      <protection/>
    </xf>
    <xf numFmtId="19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0" fontId="1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Protection="0">
      <alignment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21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92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92" fontId="19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92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193" fontId="1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58" borderId="10" applyNumberFormat="0" applyFont="0" applyAlignment="0" applyProtection="0"/>
    <xf numFmtId="0" fontId="1" fillId="58" borderId="10" applyNumberFormat="0" applyFont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0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0" fillId="58" borderId="10" applyNumberFormat="0" applyFont="0" applyAlignment="0" applyProtection="0"/>
    <xf numFmtId="0" fontId="0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0" fillId="58" borderId="10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" fillId="58" borderId="10" applyNumberFormat="0" applyFont="0" applyAlignment="0" applyProtection="0"/>
    <xf numFmtId="0" fontId="0" fillId="58" borderId="10" applyNumberFormat="0" applyFont="0" applyAlignment="0" applyProtection="0"/>
    <xf numFmtId="0" fontId="1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116" fillId="67" borderId="1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4" fillId="55" borderId="19" applyNumberFormat="0" applyAlignment="0" applyProtection="0"/>
    <xf numFmtId="0" fontId="66" fillId="54" borderId="20" applyNumberFormat="0" applyAlignment="0" applyProtection="0"/>
    <xf numFmtId="0" fontId="42" fillId="54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21">
      <alignment horizontal="center"/>
      <protection/>
    </xf>
    <xf numFmtId="0" fontId="68" fillId="0" borderId="21">
      <alignment horizontal="center"/>
      <protection/>
    </xf>
    <xf numFmtId="44" fontId="11" fillId="54" borderId="0" applyFill="0">
      <alignment/>
      <protection/>
    </xf>
    <xf numFmtId="44" fontId="11" fillId="54" borderId="0" applyFill="0">
      <alignment/>
      <protection/>
    </xf>
    <xf numFmtId="0" fontId="69" fillId="0" borderId="0">
      <alignment horizontal="left" vertical="top"/>
      <protection/>
    </xf>
    <xf numFmtId="0" fontId="11" fillId="0" borderId="0" applyFill="0">
      <alignment horizontal="left" indent="2"/>
      <protection/>
    </xf>
    <xf numFmtId="0" fontId="11" fillId="0" borderId="0" applyFill="0">
      <alignment horizontal="left" indent="2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9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10" fillId="0" borderId="22" applyFill="0">
      <alignment horizontal="right"/>
      <protection/>
    </xf>
    <xf numFmtId="44" fontId="9" fillId="0" borderId="22" applyFill="0">
      <alignment horizontal="right"/>
      <protection/>
    </xf>
    <xf numFmtId="0" fontId="2" fillId="0" borderId="9" applyNumberFormat="0" applyFont="0" applyBorder="0">
      <alignment horizontal="right"/>
      <protection/>
    </xf>
    <xf numFmtId="0" fontId="2" fillId="0" borderId="9" applyNumberFormat="0" applyFont="0" applyBorder="0">
      <alignment horizontal="right"/>
      <protection/>
    </xf>
    <xf numFmtId="0" fontId="30" fillId="0" borderId="0" applyFill="0">
      <alignment/>
      <protection/>
    </xf>
    <xf numFmtId="0" fontId="28" fillId="0" borderId="0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2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10" fillId="0" borderId="22" applyFill="0">
      <alignment/>
      <protection/>
    </xf>
    <xf numFmtId="44" fontId="2" fillId="0" borderId="22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70" fillId="0" borderId="0" applyFill="0">
      <alignment horizontal="left" indent="1"/>
      <protection/>
    </xf>
    <xf numFmtId="0" fontId="71" fillId="0" borderId="0" applyFill="0">
      <alignment horizontal="left" indent="1"/>
      <protection/>
    </xf>
    <xf numFmtId="44" fontId="11" fillId="0" borderId="0" applyFill="0">
      <alignment/>
      <protection/>
    </xf>
    <xf numFmtId="44" fontId="2" fillId="0" borderId="0" applyFill="0">
      <alignment/>
      <protection/>
    </xf>
    <xf numFmtId="44" fontId="2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70" fillId="0" borderId="0" applyFill="0">
      <alignment horizontal="left" indent="2"/>
      <protection/>
    </xf>
    <xf numFmtId="0" fontId="2" fillId="0" borderId="0" applyFill="0">
      <alignment horizontal="left" indent="2"/>
      <protection/>
    </xf>
    <xf numFmtId="0" fontId="9" fillId="0" borderId="0" applyFill="0">
      <alignment horizontal="left" indent="2"/>
      <protection/>
    </xf>
    <xf numFmtId="0" fontId="9" fillId="0" borderId="0" applyFill="0">
      <alignment horizontal="left" indent="2"/>
      <protection/>
    </xf>
    <xf numFmtId="44" fontId="11" fillId="0" borderId="0" applyFill="0">
      <alignment/>
      <protection/>
    </xf>
    <xf numFmtId="44" fontId="11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72" fillId="0" borderId="0">
      <alignment horizontal="left" indent="3"/>
      <protection/>
    </xf>
    <xf numFmtId="0" fontId="2" fillId="0" borderId="0" applyFill="0">
      <alignment horizontal="left" indent="3"/>
      <protection/>
    </xf>
    <xf numFmtId="0" fontId="12" fillId="0" borderId="0" applyFill="0">
      <alignment horizontal="left" indent="3"/>
      <protection/>
    </xf>
    <xf numFmtId="0" fontId="2" fillId="0" borderId="0" applyFill="0">
      <alignment horizontal="left" indent="3"/>
      <protection/>
    </xf>
    <xf numFmtId="44" fontId="11" fillId="0" borderId="0" applyFill="0">
      <alignment/>
      <protection/>
    </xf>
    <xf numFmtId="44" fontId="11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16" fillId="0" borderId="0">
      <alignment horizontal="left" indent="4"/>
      <protection/>
    </xf>
    <xf numFmtId="0" fontId="0" fillId="0" borderId="0" applyFill="0">
      <alignment horizontal="left" indent="4"/>
      <protection/>
    </xf>
    <xf numFmtId="0" fontId="0" fillId="0" borderId="0" applyFill="0">
      <alignment horizontal="left" indent="4"/>
      <protection/>
    </xf>
    <xf numFmtId="44" fontId="33" fillId="0" borderId="0" applyFill="0">
      <alignment/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0" fillId="0" borderId="0" applyNumberFormat="0" applyFont="0" applyBorder="0" applyAlignment="0">
      <protection/>
    </xf>
    <xf numFmtId="0" fontId="34" fillId="0" borderId="0">
      <alignment horizontal="left" indent="5"/>
      <protection/>
    </xf>
    <xf numFmtId="0" fontId="35" fillId="0" borderId="0" applyFill="0">
      <alignment horizontal="left" indent="5"/>
      <protection/>
    </xf>
    <xf numFmtId="44" fontId="36" fillId="0" borderId="0" applyFill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37" fillId="0" borderId="0" applyFill="0">
      <alignment horizontal="left" indent="6"/>
      <protection/>
    </xf>
    <xf numFmtId="0" fontId="33" fillId="0" borderId="0" applyFill="0">
      <alignment horizontal="left" indent="6"/>
      <protection/>
    </xf>
    <xf numFmtId="0" fontId="66" fillId="54" borderId="20" applyNumberFormat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54" borderId="20" applyNumberFormat="0" applyAlignment="0" applyProtection="0"/>
    <xf numFmtId="0" fontId="66" fillId="54" borderId="20" applyNumberFormat="0" applyAlignment="0" applyProtection="0"/>
    <xf numFmtId="0" fontId="17" fillId="0" borderId="0">
      <alignment/>
      <protection/>
    </xf>
    <xf numFmtId="0" fontId="19" fillId="0" borderId="0" applyNumberFormat="0" applyBorder="0" applyAlignment="0">
      <protection/>
    </xf>
    <xf numFmtId="0" fontId="19" fillId="0" borderId="0" applyNumberFormat="0" applyBorder="0" applyAlignment="0">
      <protection/>
    </xf>
    <xf numFmtId="0" fontId="19" fillId="0" borderId="0" applyNumberFormat="0" applyBorder="0" applyAlignment="0">
      <protection/>
    </xf>
    <xf numFmtId="0" fontId="73" fillId="0" borderId="0" applyNumberFormat="0" applyBorder="0" applyAlignment="0">
      <protection/>
    </xf>
    <xf numFmtId="0" fontId="74" fillId="0" borderId="0" applyNumberFormat="0" applyBorder="0" applyAlignment="0">
      <protection/>
    </xf>
    <xf numFmtId="0" fontId="75" fillId="0" borderId="0" applyNumberFormat="0" applyBorder="0" applyAlignment="0">
      <protection/>
    </xf>
    <xf numFmtId="0" fontId="75" fillId="0" borderId="0" applyNumberFormat="0" applyBorder="0" applyAlignment="0">
      <protection/>
    </xf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7" fillId="0" borderId="14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7" fillId="0" borderId="14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36" fillId="0" borderId="23" applyNumberFormat="0" applyFill="0" applyAlignment="0" applyProtection="0"/>
    <xf numFmtId="0" fontId="0" fillId="63" borderId="24">
      <alignment/>
      <protection/>
    </xf>
    <xf numFmtId="0" fontId="0" fillId="63" borderId="24">
      <alignment/>
      <protection/>
    </xf>
    <xf numFmtId="0" fontId="0" fillId="63" borderId="24">
      <alignment/>
      <protection/>
    </xf>
    <xf numFmtId="0" fontId="77" fillId="0" borderId="2" applyNumberFormat="0" applyFont="0" applyFill="0" applyAlignment="0" applyProtection="0"/>
    <xf numFmtId="0" fontId="6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Border="0" applyAlignment="0"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40" fillId="56" borderId="6" applyNumberFormat="0" applyAlignment="0" applyProtection="0"/>
    <xf numFmtId="0" fontId="40" fillId="56" borderId="6" applyNumberFormat="0" applyAlignment="0" applyProtection="0"/>
    <xf numFmtId="0" fontId="1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Border="0">
      <alignment wrapText="1"/>
      <protection/>
    </xf>
    <xf numFmtId="0" fontId="5" fillId="0" borderId="0" applyNumberFormat="0" applyFont="0" applyFill="0" applyBorder="0">
      <alignment wrapText="1"/>
      <protection/>
    </xf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5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56" borderId="6" applyNumberFormat="0" applyAlignment="0" applyProtection="0"/>
    <xf numFmtId="0" fontId="81" fillId="66" borderId="0" applyNumberFormat="0" applyBorder="0" applyAlignment="0" applyProtection="0"/>
    <xf numFmtId="0" fontId="0" fillId="58" borderId="10" applyNumberFormat="0" applyFont="0" applyAlignment="0" applyProtection="0"/>
    <xf numFmtId="0" fontId="0" fillId="58" borderId="10" applyNumberFormat="0" applyFont="0" applyAlignment="0" applyProtection="0"/>
    <xf numFmtId="0" fontId="82" fillId="0" borderId="7" applyNumberFormat="0" applyFill="0" applyAlignment="0" applyProtection="0"/>
    <xf numFmtId="0" fontId="0" fillId="0" borderId="0" applyBorder="0">
      <alignment/>
      <protection/>
    </xf>
    <xf numFmtId="0" fontId="83" fillId="8" borderId="4" applyNumberFormat="0" applyAlignment="0" applyProtection="0"/>
    <xf numFmtId="0" fontId="84" fillId="54" borderId="20" applyNumberFormat="0" applyAlignment="0" applyProtection="0"/>
    <xf numFmtId="0" fontId="85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0" borderId="12" applyNumberFormat="0" applyFill="0" applyAlignment="0" applyProtection="0"/>
    <xf numFmtId="0" fontId="88" fillId="0" borderId="14" applyNumberFormat="0" applyFill="0" applyAlignment="0" applyProtection="0"/>
    <xf numFmtId="0" fontId="89" fillId="0" borderId="16" applyNumberFormat="0" applyFill="0" applyAlignment="0" applyProtection="0"/>
    <xf numFmtId="0" fontId="89" fillId="0" borderId="16" applyNumberFormat="0" applyFill="0" applyAlignment="0" applyProtection="0"/>
    <xf numFmtId="0" fontId="89" fillId="0" borderId="0" applyNumberFormat="0" applyFill="0" applyBorder="0" applyAlignment="0" applyProtection="0"/>
    <xf numFmtId="0" fontId="90" fillId="54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5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96" fillId="0" borderId="0" xfId="0" applyFont="1" applyFill="1" applyBorder="1" applyAlignment="1">
      <alignment/>
    </xf>
    <xf numFmtId="44" fontId="96" fillId="0" borderId="0" xfId="806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172" fontId="97" fillId="0" borderId="0" xfId="806" applyNumberFormat="1" applyFont="1" applyFill="1" applyBorder="1" applyAlignment="1">
      <alignment/>
    </xf>
    <xf numFmtId="172" fontId="96" fillId="0" borderId="0" xfId="806" applyNumberFormat="1" applyFont="1" applyFill="1" applyBorder="1" applyAlignment="1">
      <alignment horizontal="right"/>
    </xf>
    <xf numFmtId="172" fontId="96" fillId="0" borderId="0" xfId="806" applyNumberFormat="1" applyFont="1" applyFill="1" applyBorder="1" applyAlignment="1">
      <alignment/>
    </xf>
    <xf numFmtId="0" fontId="138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left"/>
    </xf>
    <xf numFmtId="0" fontId="94" fillId="0" borderId="0" xfId="1130" applyNumberFormat="1" applyFont="1" applyFill="1" applyBorder="1" applyAlignment="1" applyProtection="1">
      <alignment horizontal="left"/>
      <protection/>
    </xf>
    <xf numFmtId="0" fontId="139" fillId="0" borderId="0" xfId="1130" applyFont="1" applyFill="1" applyBorder="1" applyAlignment="1">
      <alignment horizontal="right"/>
      <protection/>
    </xf>
    <xf numFmtId="173" fontId="96" fillId="0" borderId="0" xfId="630" applyNumberFormat="1" applyFont="1" applyFill="1" applyBorder="1" applyAlignment="1">
      <alignment horizontal="right" vertical="top"/>
    </xf>
    <xf numFmtId="172" fontId="97" fillId="0" borderId="0" xfId="806" applyNumberFormat="1" applyFont="1" applyFill="1" applyBorder="1" applyAlignment="1">
      <alignment horizontal="right"/>
    </xf>
    <xf numFmtId="172" fontId="97" fillId="0" borderId="0" xfId="806" applyNumberFormat="1" applyFont="1" applyFill="1" applyBorder="1" applyAlignment="1">
      <alignment/>
    </xf>
    <xf numFmtId="173" fontId="97" fillId="0" borderId="0" xfId="630" applyNumberFormat="1" applyFont="1" applyFill="1" applyBorder="1" applyAlignment="1">
      <alignment/>
    </xf>
    <xf numFmtId="0" fontId="96" fillId="0" borderId="26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center" wrapText="1"/>
    </xf>
    <xf numFmtId="0" fontId="97" fillId="0" borderId="26" xfId="0" applyFont="1" applyFill="1" applyBorder="1" applyAlignment="1">
      <alignment/>
    </xf>
    <xf numFmtId="0" fontId="96" fillId="0" borderId="26" xfId="0" applyFont="1" applyFill="1" applyBorder="1" applyAlignment="1">
      <alignment/>
    </xf>
    <xf numFmtId="0" fontId="97" fillId="0" borderId="26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top" wrapText="1"/>
    </xf>
    <xf numFmtId="44" fontId="96" fillId="0" borderId="0" xfId="806" applyFont="1" applyFill="1" applyBorder="1" applyAlignment="1">
      <alignment horizontal="left" vertical="top" wrapText="1"/>
    </xf>
    <xf numFmtId="10" fontId="96" fillId="0" borderId="0" xfId="0" applyNumberFormat="1" applyFont="1" applyFill="1" applyBorder="1" applyAlignment="1" quotePrefix="1">
      <alignment horizontal="center" vertical="top" wrapText="1"/>
    </xf>
    <xf numFmtId="3" fontId="96" fillId="0" borderId="0" xfId="806" applyNumberFormat="1" applyFont="1" applyFill="1" applyBorder="1" applyAlignment="1">
      <alignment horizontal="center" vertical="top" wrapText="1"/>
    </xf>
    <xf numFmtId="172" fontId="96" fillId="0" borderId="0" xfId="806" applyNumberFormat="1" applyFont="1" applyFill="1" applyBorder="1" applyAlignment="1">
      <alignment horizontal="center" vertical="top" wrapText="1"/>
    </xf>
    <xf numFmtId="172" fontId="97" fillId="0" borderId="0" xfId="806" applyNumberFormat="1" applyFont="1" applyFill="1" applyBorder="1" applyAlignment="1">
      <alignment horizontal="right" wrapText="1"/>
    </xf>
    <xf numFmtId="172" fontId="97" fillId="0" borderId="0" xfId="806" applyNumberFormat="1" applyFont="1" applyFill="1" applyBorder="1" applyAlignment="1">
      <alignment wrapText="1"/>
    </xf>
    <xf numFmtId="0" fontId="97" fillId="0" borderId="27" xfId="0" applyFont="1" applyFill="1" applyBorder="1" applyAlignment="1">
      <alignment/>
    </xf>
    <xf numFmtId="0" fontId="97" fillId="0" borderId="0" xfId="0" applyFont="1" applyFill="1" applyBorder="1" applyAlignment="1">
      <alignment horizontal="left" vertical="top" wrapText="1"/>
    </xf>
    <xf numFmtId="44" fontId="97" fillId="0" borderId="0" xfId="806" applyFont="1" applyFill="1" applyBorder="1" applyAlignment="1">
      <alignment vertical="top" wrapText="1"/>
    </xf>
    <xf numFmtId="37" fontId="96" fillId="0" borderId="0" xfId="0" applyNumberFormat="1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left" wrapText="1"/>
    </xf>
    <xf numFmtId="44" fontId="97" fillId="0" borderId="0" xfId="806" applyFont="1" applyFill="1" applyBorder="1" applyAlignment="1">
      <alignment horizontal="center" wrapText="1"/>
    </xf>
    <xf numFmtId="0" fontId="96" fillId="0" borderId="28" xfId="0" applyFont="1" applyFill="1" applyBorder="1" applyAlignment="1">
      <alignment/>
    </xf>
    <xf numFmtId="173" fontId="96" fillId="0" borderId="0" xfId="659" applyNumberFormat="1" applyFont="1" applyFill="1" applyBorder="1" applyAlignment="1">
      <alignment horizontal="right" vertical="top" wrapText="1"/>
    </xf>
    <xf numFmtId="0" fontId="97" fillId="0" borderId="3" xfId="0" applyFont="1" applyFill="1" applyBorder="1" applyAlignment="1">
      <alignment/>
    </xf>
    <xf numFmtId="0" fontId="96" fillId="0" borderId="0" xfId="0" applyFont="1" applyFill="1" applyBorder="1" applyAlignment="1">
      <alignment vertical="top"/>
    </xf>
    <xf numFmtId="0" fontId="96" fillId="0" borderId="0" xfId="0" applyFont="1" applyFill="1" applyBorder="1" applyAlignment="1">
      <alignment wrapText="1"/>
    </xf>
    <xf numFmtId="44" fontId="96" fillId="0" borderId="0" xfId="806" applyFont="1" applyFill="1" applyBorder="1" applyAlignment="1">
      <alignment/>
    </xf>
    <xf numFmtId="3" fontId="96" fillId="0" borderId="0" xfId="0" applyNumberFormat="1" applyFont="1" applyFill="1" applyBorder="1" applyAlignment="1">
      <alignment vertical="top"/>
    </xf>
    <xf numFmtId="44" fontId="96" fillId="0" borderId="0" xfId="806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vertical="top"/>
    </xf>
    <xf numFmtId="172" fontId="96" fillId="0" borderId="0" xfId="806" applyNumberFormat="1" applyFont="1" applyFill="1" applyBorder="1" applyAlignment="1">
      <alignment horizontal="right" wrapText="1"/>
    </xf>
    <xf numFmtId="172" fontId="96" fillId="0" borderId="0" xfId="806" applyNumberFormat="1" applyFont="1" applyFill="1" applyBorder="1" applyAlignment="1">
      <alignment wrapText="1"/>
    </xf>
    <xf numFmtId="172" fontId="138" fillId="0" borderId="0" xfId="806" applyNumberFormat="1" applyFont="1" applyFill="1" applyBorder="1" applyAlignment="1">
      <alignment horizontal="center" wrapText="1"/>
    </xf>
    <xf numFmtId="172" fontId="97" fillId="0" borderId="29" xfId="806" applyNumberFormat="1" applyFont="1" applyFill="1" applyBorder="1" applyAlignment="1">
      <alignment/>
    </xf>
    <xf numFmtId="0" fontId="120" fillId="68" borderId="9" xfId="0" applyFont="1" applyFill="1" applyBorder="1" applyAlignment="1" applyProtection="1">
      <alignment horizontal="left" vertical="center" wrapText="1" indent="1"/>
      <protection/>
    </xf>
    <xf numFmtId="173" fontId="95" fillId="14" borderId="9" xfId="630" applyNumberFormat="1" applyFont="1" applyFill="1" applyBorder="1" applyAlignment="1">
      <alignment horizontal="left" vertical="top" wrapText="1"/>
    </xf>
    <xf numFmtId="0" fontId="96" fillId="0" borderId="0" xfId="0" applyFont="1" applyAlignment="1">
      <alignment/>
    </xf>
    <xf numFmtId="174" fontId="98" fillId="0" borderId="0" xfId="0" applyNumberFormat="1" applyFont="1" applyAlignment="1">
      <alignment wrapText="1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/>
    </xf>
    <xf numFmtId="0" fontId="140" fillId="0" borderId="0" xfId="0" applyFont="1" applyFill="1" applyAlignment="1">
      <alignment horizontal="center" vertical="center"/>
    </xf>
    <xf numFmtId="174" fontId="95" fillId="0" borderId="0" xfId="0" applyNumberFormat="1" applyFont="1" applyAlignment="1">
      <alignment wrapText="1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95" fillId="0" borderId="30" xfId="0" applyFont="1" applyBorder="1" applyAlignment="1">
      <alignment vertical="center"/>
    </xf>
    <xf numFmtId="0" fontId="101" fillId="0" borderId="0" xfId="0" applyFont="1" applyAlignment="1">
      <alignment/>
    </xf>
    <xf numFmtId="174" fontId="95" fillId="0" borderId="31" xfId="0" applyNumberFormat="1" applyFont="1" applyBorder="1" applyAlignment="1">
      <alignment wrapText="1"/>
    </xf>
    <xf numFmtId="0" fontId="95" fillId="0" borderId="31" xfId="0" applyFont="1" applyBorder="1" applyAlignment="1">
      <alignment/>
    </xf>
    <xf numFmtId="0" fontId="95" fillId="0" borderId="32" xfId="0" applyFont="1" applyBorder="1" applyAlignment="1">
      <alignment vertical="center"/>
    </xf>
    <xf numFmtId="174" fontId="101" fillId="0" borderId="0" xfId="0" applyNumberFormat="1" applyFont="1" applyAlignment="1">
      <alignment wrapText="1"/>
    </xf>
    <xf numFmtId="6" fontId="101" fillId="0" borderId="0" xfId="0" applyNumberFormat="1" applyFont="1" applyAlignment="1">
      <alignment/>
    </xf>
    <xf numFmtId="174" fontId="141" fillId="68" borderId="0" xfId="0" applyNumberFormat="1" applyFont="1" applyFill="1" applyAlignment="1">
      <alignment vertical="center" wrapText="1"/>
    </xf>
    <xf numFmtId="0" fontId="101" fillId="68" borderId="0" xfId="0" applyFont="1" applyFill="1" applyAlignment="1">
      <alignment vertical="center"/>
    </xf>
    <xf numFmtId="6" fontId="101" fillId="68" borderId="0" xfId="0" applyNumberFormat="1" applyFont="1" applyFill="1" applyAlignment="1">
      <alignment vertical="center"/>
    </xf>
    <xf numFmtId="8" fontId="141" fillId="68" borderId="0" xfId="0" applyNumberFormat="1" applyFont="1" applyFill="1" applyAlignment="1">
      <alignment vertical="center"/>
    </xf>
    <xf numFmtId="172" fontId="95" fillId="0" borderId="0" xfId="0" applyNumberFormat="1" applyFont="1" applyAlignment="1">
      <alignment/>
    </xf>
    <xf numFmtId="174" fontId="96" fillId="0" borderId="0" xfId="0" applyNumberFormat="1" applyFont="1" applyAlignment="1">
      <alignment wrapText="1"/>
    </xf>
    <xf numFmtId="0" fontId="101" fillId="69" borderId="0" xfId="0" applyFont="1" applyFill="1" applyBorder="1" applyAlignment="1">
      <alignment horizontal="center" vertical="center" wrapText="1"/>
    </xf>
    <xf numFmtId="174" fontId="142" fillId="0" borderId="0" xfId="0" applyNumberFormat="1" applyFont="1" applyAlignment="1">
      <alignment/>
    </xf>
    <xf numFmtId="0" fontId="95" fillId="0" borderId="33" xfId="0" applyFont="1" applyBorder="1" applyAlignment="1">
      <alignment/>
    </xf>
    <xf numFmtId="0" fontId="98" fillId="70" borderId="34" xfId="0" applyFont="1" applyFill="1" applyBorder="1" applyAlignment="1">
      <alignment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173" fontId="101" fillId="0" borderId="9" xfId="630" applyNumberFormat="1" applyFont="1" applyFill="1" applyBorder="1" applyAlignment="1">
      <alignment horizontal="left" vertical="top"/>
    </xf>
    <xf numFmtId="0" fontId="95" fillId="14" borderId="9" xfId="0" applyFont="1" applyFill="1" applyBorder="1" applyAlignment="1">
      <alignment horizontal="left" vertical="top" wrapText="1"/>
    </xf>
    <xf numFmtId="0" fontId="95" fillId="0" borderId="9" xfId="0" applyFont="1" applyFill="1" applyBorder="1" applyAlignment="1">
      <alignment horizontal="left" vertical="top"/>
    </xf>
    <xf numFmtId="0" fontId="95" fillId="14" borderId="0" xfId="0" applyFont="1" applyFill="1" applyAlignment="1">
      <alignment horizontal="left" vertical="top" wrapText="1"/>
    </xf>
    <xf numFmtId="173" fontId="95" fillId="71" borderId="9" xfId="630" applyNumberFormat="1" applyFont="1" applyFill="1" applyBorder="1" applyAlignment="1">
      <alignment horizontal="left" vertical="top" wrapText="1"/>
    </xf>
    <xf numFmtId="173" fontId="101" fillId="69" borderId="9" xfId="630" applyNumberFormat="1" applyFont="1" applyFill="1" applyBorder="1" applyAlignment="1">
      <alignment horizontal="center" vertical="center"/>
    </xf>
    <xf numFmtId="173" fontId="101" fillId="70" borderId="9" xfId="630" applyNumberFormat="1" applyFont="1" applyFill="1" applyBorder="1" applyAlignment="1">
      <alignment horizontal="center" vertical="center"/>
    </xf>
    <xf numFmtId="0" fontId="120" fillId="68" borderId="9" xfId="0" applyFont="1" applyFill="1" applyBorder="1" applyAlignment="1">
      <alignment horizontal="center" vertical="center" wrapText="1"/>
    </xf>
    <xf numFmtId="172" fontId="120" fillId="68" borderId="9" xfId="806" applyNumberFormat="1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vertical="center" wrapText="1"/>
    </xf>
    <xf numFmtId="172" fontId="98" fillId="0" borderId="9" xfId="806" applyNumberFormat="1" applyFont="1" applyFill="1" applyBorder="1" applyAlignment="1">
      <alignment horizontal="right" vertical="center" wrapText="1"/>
    </xf>
    <xf numFmtId="0" fontId="98" fillId="0" borderId="9" xfId="0" applyFont="1" applyFill="1" applyBorder="1" applyAlignment="1">
      <alignment horizontal="center" vertical="center" wrapText="1"/>
    </xf>
    <xf numFmtId="172" fontId="98" fillId="0" borderId="9" xfId="806" applyNumberFormat="1" applyFont="1" applyFill="1" applyBorder="1" applyAlignment="1">
      <alignment vertical="center" wrapText="1"/>
    </xf>
    <xf numFmtId="172" fontId="98" fillId="69" borderId="9" xfId="806" applyNumberFormat="1" applyFont="1" applyFill="1" applyBorder="1" applyAlignment="1">
      <alignment horizontal="right" vertical="center" wrapText="1"/>
    </xf>
    <xf numFmtId="172" fontId="98" fillId="69" borderId="9" xfId="806" applyNumberFormat="1" applyFont="1" applyFill="1" applyBorder="1" applyAlignment="1">
      <alignment vertical="center" wrapText="1"/>
    </xf>
    <xf numFmtId="0" fontId="100" fillId="0" borderId="9" xfId="0" applyFont="1" applyFill="1" applyBorder="1" applyAlignment="1">
      <alignment horizontal="left" vertical="center" wrapText="1"/>
    </xf>
    <xf numFmtId="174" fontId="100" fillId="0" borderId="9" xfId="806" applyNumberFormat="1" applyFont="1" applyFill="1" applyBorder="1" applyAlignment="1">
      <alignment horizontal="right" vertical="center" wrapText="1"/>
    </xf>
    <xf numFmtId="0" fontId="100" fillId="0" borderId="9" xfId="0" applyFont="1" applyFill="1" applyBorder="1" applyAlignment="1">
      <alignment horizontal="center" vertical="center" wrapText="1"/>
    </xf>
    <xf numFmtId="173" fontId="100" fillId="0" borderId="9" xfId="0" applyNumberFormat="1" applyFont="1" applyFill="1" applyBorder="1" applyAlignment="1">
      <alignment horizontal="center" vertical="center" wrapText="1"/>
    </xf>
    <xf numFmtId="9" fontId="100" fillId="0" borderId="9" xfId="1520" applyNumberFormat="1" applyFont="1" applyFill="1" applyBorder="1" applyAlignment="1" applyProtection="1">
      <alignment horizontal="center" vertical="center" wrapText="1"/>
      <protection locked="0"/>
    </xf>
    <xf numFmtId="174" fontId="100" fillId="0" borderId="9" xfId="806" applyNumberFormat="1" applyFont="1" applyFill="1" applyBorder="1" applyAlignment="1">
      <alignment vertical="center" wrapText="1"/>
    </xf>
    <xf numFmtId="174" fontId="100" fillId="69" borderId="9" xfId="806" applyNumberFormat="1" applyFont="1" applyFill="1" applyBorder="1" applyAlignment="1">
      <alignment horizontal="right" vertical="center" wrapText="1"/>
    </xf>
    <xf numFmtId="174" fontId="100" fillId="69" borderId="9" xfId="806" applyNumberFormat="1" applyFont="1" applyFill="1" applyBorder="1" applyAlignment="1">
      <alignment vertical="center" wrapText="1"/>
    </xf>
    <xf numFmtId="0" fontId="102" fillId="0" borderId="9" xfId="0" applyFont="1" applyFill="1" applyBorder="1" applyAlignment="1">
      <alignment vertical="center" wrapText="1"/>
    </xf>
    <xf numFmtId="0" fontId="100" fillId="0" borderId="9" xfId="0" applyFont="1" applyBorder="1" applyAlignment="1">
      <alignment vertical="center" wrapText="1"/>
    </xf>
    <xf numFmtId="0" fontId="100" fillId="69" borderId="9" xfId="0" applyFont="1" applyFill="1" applyBorder="1" applyAlignment="1">
      <alignment vertical="center" wrapText="1"/>
    </xf>
    <xf numFmtId="0" fontId="98" fillId="69" borderId="9" xfId="0" applyFont="1" applyFill="1" applyBorder="1" applyAlignment="1">
      <alignment vertical="center" wrapText="1"/>
    </xf>
    <xf numFmtId="173" fontId="98" fillId="69" borderId="9" xfId="0" applyNumberFormat="1" applyFont="1" applyFill="1" applyBorder="1" applyAlignment="1">
      <alignment horizontal="center" vertical="center" wrapText="1"/>
    </xf>
    <xf numFmtId="9" fontId="98" fillId="69" borderId="9" xfId="0" applyNumberFormat="1" applyFont="1" applyFill="1" applyBorder="1" applyAlignment="1">
      <alignment horizontal="center" vertical="center" wrapText="1"/>
    </xf>
    <xf numFmtId="174" fontId="98" fillId="69" borderId="9" xfId="806" applyNumberFormat="1" applyFont="1" applyFill="1" applyBorder="1" applyAlignment="1">
      <alignment vertical="center" wrapText="1"/>
    </xf>
    <xf numFmtId="174" fontId="98" fillId="69" borderId="9" xfId="806" applyNumberFormat="1" applyFont="1" applyFill="1" applyBorder="1" applyAlignment="1">
      <alignment horizontal="right" vertical="center" wrapText="1"/>
    </xf>
    <xf numFmtId="0" fontId="98" fillId="0" borderId="9" xfId="0" applyFont="1" applyFill="1" applyBorder="1" applyAlignment="1">
      <alignment vertical="center" wrapText="1"/>
    </xf>
    <xf numFmtId="0" fontId="100" fillId="0" borderId="9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98" fillId="69" borderId="9" xfId="0" applyFont="1" applyFill="1" applyBorder="1" applyAlignment="1">
      <alignment horizontal="center" vertical="center" wrapText="1"/>
    </xf>
    <xf numFmtId="172" fontId="100" fillId="0" borderId="9" xfId="806" applyNumberFormat="1" applyFont="1" applyFill="1" applyBorder="1" applyAlignment="1">
      <alignment horizontal="right" vertical="center" wrapText="1"/>
    </xf>
    <xf numFmtId="172" fontId="100" fillId="0" borderId="9" xfId="806" applyNumberFormat="1" applyFont="1" applyFill="1" applyBorder="1" applyAlignment="1">
      <alignment vertical="center" wrapText="1"/>
    </xf>
    <xf numFmtId="174" fontId="100" fillId="69" borderId="9" xfId="0" applyNumberFormat="1" applyFont="1" applyFill="1" applyBorder="1" applyAlignment="1">
      <alignment horizontal="right" vertical="center" wrapText="1"/>
    </xf>
    <xf numFmtId="172" fontId="98" fillId="69" borderId="9" xfId="0" applyNumberFormat="1" applyFont="1" applyFill="1" applyBorder="1" applyAlignment="1">
      <alignment horizontal="center" vertical="center" wrapText="1"/>
    </xf>
    <xf numFmtId="1" fontId="100" fillId="0" borderId="9" xfId="0" applyNumberFormat="1" applyFont="1" applyFill="1" applyBorder="1" applyAlignment="1">
      <alignment horizontal="center" vertical="center" wrapText="1"/>
    </xf>
    <xf numFmtId="172" fontId="100" fillId="69" borderId="9" xfId="806" applyNumberFormat="1" applyFont="1" applyFill="1" applyBorder="1" applyAlignment="1">
      <alignment horizontal="right" vertical="center" wrapText="1"/>
    </xf>
    <xf numFmtId="172" fontId="100" fillId="69" borderId="9" xfId="806" applyNumberFormat="1" applyFont="1" applyFill="1" applyBorder="1" applyAlignment="1">
      <alignment vertical="center" wrapText="1"/>
    </xf>
    <xf numFmtId="0" fontId="98" fillId="69" borderId="9" xfId="0" applyFont="1" applyFill="1" applyBorder="1" applyAlignment="1">
      <alignment horizontal="left" vertical="center" wrapText="1"/>
    </xf>
    <xf numFmtId="172" fontId="103" fillId="69" borderId="9" xfId="806" applyNumberFormat="1" applyFont="1" applyFill="1" applyBorder="1" applyAlignment="1">
      <alignment vertical="center" wrapText="1"/>
    </xf>
    <xf numFmtId="0" fontId="98" fillId="0" borderId="9" xfId="0" applyFont="1" applyFill="1" applyBorder="1" applyAlignment="1">
      <alignment horizontal="left" vertical="center"/>
    </xf>
    <xf numFmtId="0" fontId="98" fillId="71" borderId="9" xfId="0" applyFont="1" applyFill="1" applyBorder="1" applyAlignment="1">
      <alignment vertical="center"/>
    </xf>
    <xf numFmtId="172" fontId="100" fillId="71" borderId="9" xfId="806" applyNumberFormat="1" applyFont="1" applyFill="1" applyBorder="1" applyAlignment="1">
      <alignment horizontal="right" vertical="center" wrapText="1"/>
    </xf>
    <xf numFmtId="0" fontId="100" fillId="71" borderId="9" xfId="0" applyFont="1" applyFill="1" applyBorder="1" applyAlignment="1">
      <alignment horizontal="center" vertical="center" wrapText="1"/>
    </xf>
    <xf numFmtId="174" fontId="98" fillId="71" borderId="9" xfId="806" applyNumberFormat="1" applyFont="1" applyFill="1" applyBorder="1" applyAlignment="1">
      <alignment vertical="center" wrapText="1"/>
    </xf>
    <xf numFmtId="174" fontId="98" fillId="71" borderId="9" xfId="806" applyNumberFormat="1" applyFont="1" applyFill="1" applyBorder="1" applyAlignment="1">
      <alignment horizontal="right" vertical="center" wrapText="1"/>
    </xf>
    <xf numFmtId="174" fontId="98" fillId="0" borderId="9" xfId="806" applyNumberFormat="1" applyFont="1" applyFill="1" applyBorder="1" applyAlignment="1">
      <alignment vertical="center" wrapText="1"/>
    </xf>
    <xf numFmtId="0" fontId="98" fillId="70" borderId="9" xfId="0" applyFont="1" applyFill="1" applyBorder="1" applyAlignment="1">
      <alignment vertical="center" wrapText="1"/>
    </xf>
    <xf numFmtId="172" fontId="98" fillId="70" borderId="9" xfId="806" applyNumberFormat="1" applyFont="1" applyFill="1" applyBorder="1" applyAlignment="1">
      <alignment horizontal="right" vertical="center" wrapText="1"/>
    </xf>
    <xf numFmtId="0" fontId="98" fillId="70" borderId="9" xfId="0" applyFont="1" applyFill="1" applyBorder="1" applyAlignment="1">
      <alignment horizontal="center" vertical="center" wrapText="1"/>
    </xf>
    <xf numFmtId="174" fontId="98" fillId="70" borderId="9" xfId="806" applyNumberFormat="1" applyFont="1" applyFill="1" applyBorder="1" applyAlignment="1">
      <alignment vertical="center" wrapText="1"/>
    </xf>
    <xf numFmtId="174" fontId="98" fillId="70" borderId="9" xfId="806" applyNumberFormat="1" applyFont="1" applyFill="1" applyBorder="1" applyAlignment="1">
      <alignment horizontal="right" vertical="center" wrapText="1"/>
    </xf>
    <xf numFmtId="0" fontId="100" fillId="0" borderId="35" xfId="0" applyFont="1" applyBorder="1" applyAlignment="1">
      <alignment vertical="center"/>
    </xf>
    <xf numFmtId="0" fontId="98" fillId="0" borderId="36" xfId="0" applyFont="1" applyFill="1" applyBorder="1" applyAlignment="1">
      <alignment horizontal="center" vertical="center"/>
    </xf>
    <xf numFmtId="0" fontId="98" fillId="0" borderId="36" xfId="0" applyFont="1" applyBorder="1" applyAlignment="1">
      <alignment horizontal="center" vertical="center" wrapText="1"/>
    </xf>
    <xf numFmtId="0" fontId="98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vertical="center"/>
    </xf>
    <xf numFmtId="174" fontId="100" fillId="0" borderId="9" xfId="0" applyNumberFormat="1" applyFont="1" applyBorder="1" applyAlignment="1">
      <alignment vertical="center"/>
    </xf>
    <xf numFmtId="174" fontId="100" fillId="0" borderId="39" xfId="0" applyNumberFormat="1" applyFont="1" applyBorder="1" applyAlignment="1">
      <alignment vertical="center"/>
    </xf>
    <xf numFmtId="174" fontId="98" fillId="70" borderId="40" xfId="0" applyNumberFormat="1" applyFont="1" applyFill="1" applyBorder="1" applyAlignment="1">
      <alignment vertical="center"/>
    </xf>
    <xf numFmtId="174" fontId="98" fillId="70" borderId="41" xfId="0" applyNumberFormat="1" applyFont="1" applyFill="1" applyBorder="1" applyAlignment="1">
      <alignment vertical="center"/>
    </xf>
    <xf numFmtId="174" fontId="98" fillId="0" borderId="9" xfId="806" applyNumberFormat="1" applyFont="1" applyFill="1" applyBorder="1" applyAlignment="1">
      <alignment horizontal="right" vertical="center" wrapText="1"/>
    </xf>
    <xf numFmtId="172" fontId="100" fillId="70" borderId="9" xfId="806" applyNumberFormat="1" applyFont="1" applyFill="1" applyBorder="1" applyAlignment="1">
      <alignment horizontal="right" vertical="center" wrapText="1"/>
    </xf>
    <xf numFmtId="0" fontId="100" fillId="70" borderId="9" xfId="0" applyFont="1" applyFill="1" applyBorder="1" applyAlignment="1">
      <alignment horizontal="center" vertical="center" wrapText="1"/>
    </xf>
    <xf numFmtId="174" fontId="120" fillId="68" borderId="42" xfId="0" applyNumberFormat="1" applyFont="1" applyFill="1" applyBorder="1" applyAlignment="1">
      <alignment vertical="center" wrapText="1"/>
    </xf>
    <xf numFmtId="174" fontId="100" fillId="0" borderId="43" xfId="0" applyNumberFormat="1" applyFont="1" applyBorder="1" applyAlignment="1">
      <alignment wrapText="1"/>
    </xf>
    <xf numFmtId="0" fontId="100" fillId="0" borderId="0" xfId="0" applyFont="1" applyBorder="1" applyAlignment="1">
      <alignment/>
    </xf>
    <xf numFmtId="0" fontId="100" fillId="0" borderId="30" xfId="0" applyFont="1" applyBorder="1" applyAlignment="1">
      <alignment/>
    </xf>
    <xf numFmtId="174" fontId="100" fillId="71" borderId="43" xfId="0" applyNumberFormat="1" applyFont="1" applyFill="1" applyBorder="1" applyAlignment="1">
      <alignment vertical="center" wrapText="1"/>
    </xf>
    <xf numFmtId="0" fontId="100" fillId="71" borderId="0" xfId="0" applyFont="1" applyFill="1" applyAlignment="1">
      <alignment vertical="center"/>
    </xf>
    <xf numFmtId="0" fontId="100" fillId="71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center"/>
    </xf>
    <xf numFmtId="0" fontId="100" fillId="0" borderId="30" xfId="0" applyFont="1" applyFill="1" applyBorder="1" applyAlignment="1">
      <alignment horizontal="left" vertical="center"/>
    </xf>
    <xf numFmtId="174" fontId="100" fillId="0" borderId="43" xfId="0" applyNumberFormat="1" applyFont="1" applyBorder="1" applyAlignment="1">
      <alignment vertical="center" wrapText="1"/>
    </xf>
    <xf numFmtId="0" fontId="100" fillId="0" borderId="0" xfId="0" applyFont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100" fillId="0" borderId="30" xfId="0" applyFont="1" applyBorder="1" applyAlignment="1">
      <alignment horizontal="left" vertical="center"/>
    </xf>
    <xf numFmtId="174" fontId="98" fillId="69" borderId="44" xfId="0" applyNumberFormat="1" applyFont="1" applyFill="1" applyBorder="1" applyAlignment="1">
      <alignment horizontal="center" vertical="center" wrapText="1"/>
    </xf>
    <xf numFmtId="0" fontId="98" fillId="69" borderId="45" xfId="0" applyFont="1" applyFill="1" applyBorder="1" applyAlignment="1">
      <alignment horizontal="center" vertical="center" wrapText="1"/>
    </xf>
    <xf numFmtId="0" fontId="98" fillId="69" borderId="46" xfId="0" applyFont="1" applyFill="1" applyBorder="1" applyAlignment="1">
      <alignment horizontal="center" vertical="center" wrapText="1"/>
    </xf>
    <xf numFmtId="174" fontId="100" fillId="0" borderId="0" xfId="0" applyNumberFormat="1" applyFont="1" applyAlignment="1">
      <alignment vertical="center"/>
    </xf>
    <xf numFmtId="3" fontId="100" fillId="0" borderId="0" xfId="0" applyNumberFormat="1" applyFont="1" applyAlignment="1">
      <alignment horizontal="center" vertical="center"/>
    </xf>
    <xf numFmtId="174" fontId="100" fillId="69" borderId="0" xfId="0" applyNumberFormat="1" applyFont="1" applyFill="1" applyBorder="1" applyAlignment="1">
      <alignment vertical="center"/>
    </xf>
    <xf numFmtId="174" fontId="100" fillId="69" borderId="30" xfId="0" applyNumberFormat="1" applyFont="1" applyFill="1" applyBorder="1" applyAlignment="1">
      <alignment vertical="center"/>
    </xf>
    <xf numFmtId="6" fontId="100" fillId="0" borderId="0" xfId="0" applyNumberFormat="1" applyFont="1" applyAlignment="1">
      <alignment vertical="center"/>
    </xf>
    <xf numFmtId="38" fontId="100" fillId="0" borderId="0" xfId="0" applyNumberFormat="1" applyFont="1" applyAlignment="1">
      <alignment vertical="center"/>
    </xf>
    <xf numFmtId="172" fontId="100" fillId="69" borderId="0" xfId="0" applyNumberFormat="1" applyFont="1" applyFill="1" applyBorder="1" applyAlignment="1">
      <alignment vertical="center"/>
    </xf>
    <xf numFmtId="172" fontId="100" fillId="69" borderId="30" xfId="0" applyNumberFormat="1" applyFont="1" applyFill="1" applyBorder="1" applyAlignment="1">
      <alignment vertical="center"/>
    </xf>
    <xf numFmtId="174" fontId="98" fillId="69" borderId="42" xfId="0" applyNumberFormat="1" applyFont="1" applyFill="1" applyBorder="1" applyAlignment="1">
      <alignment vertical="center" wrapText="1"/>
    </xf>
    <xf numFmtId="0" fontId="98" fillId="69" borderId="33" xfId="0" applyFont="1" applyFill="1" applyBorder="1" applyAlignment="1">
      <alignment vertical="center"/>
    </xf>
    <xf numFmtId="6" fontId="98" fillId="69" borderId="33" xfId="0" applyNumberFormat="1" applyFont="1" applyFill="1" applyBorder="1" applyAlignment="1">
      <alignment vertical="center"/>
    </xf>
    <xf numFmtId="174" fontId="98" fillId="69" borderId="33" xfId="0" applyNumberFormat="1" applyFont="1" applyFill="1" applyBorder="1" applyAlignment="1">
      <alignment vertical="center"/>
    </xf>
    <xf numFmtId="174" fontId="98" fillId="69" borderId="47" xfId="0" applyNumberFormat="1" applyFont="1" applyFill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30" xfId="0" applyFont="1" applyBorder="1" applyAlignment="1">
      <alignment vertical="center"/>
    </xf>
    <xf numFmtId="0" fontId="136" fillId="69" borderId="48" xfId="0" applyFont="1" applyFill="1" applyBorder="1" applyAlignment="1">
      <alignment horizontal="center" vertical="center" wrapText="1"/>
    </xf>
    <xf numFmtId="0" fontId="98" fillId="69" borderId="47" xfId="0" applyFont="1" applyFill="1" applyBorder="1" applyAlignment="1">
      <alignment vertical="center"/>
    </xf>
    <xf numFmtId="0" fontId="136" fillId="69" borderId="47" xfId="0" applyFont="1" applyFill="1" applyBorder="1" applyAlignment="1">
      <alignment horizontal="center" vertical="center" wrapText="1"/>
    </xf>
    <xf numFmtId="0" fontId="98" fillId="69" borderId="38" xfId="0" applyFont="1" applyFill="1" applyBorder="1" applyAlignment="1">
      <alignment vertical="center" wrapText="1"/>
    </xf>
    <xf numFmtId="174" fontId="98" fillId="69" borderId="9" xfId="0" applyNumberFormat="1" applyFont="1" applyFill="1" applyBorder="1" applyAlignment="1">
      <alignment vertical="center"/>
    </xf>
    <xf numFmtId="174" fontId="98" fillId="69" borderId="39" xfId="0" applyNumberFormat="1" applyFont="1" applyFill="1" applyBorder="1" applyAlignment="1">
      <alignment vertical="center"/>
    </xf>
    <xf numFmtId="0" fontId="95" fillId="0" borderId="30" xfId="0" applyFont="1" applyBorder="1" applyAlignment="1">
      <alignment vertical="top" wrapText="1"/>
    </xf>
    <xf numFmtId="0" fontId="95" fillId="14" borderId="30" xfId="0" applyFont="1" applyFill="1" applyBorder="1" applyAlignment="1">
      <alignment vertical="top" wrapText="1"/>
    </xf>
    <xf numFmtId="0" fontId="95" fillId="0" borderId="30" xfId="0" applyFont="1" applyBorder="1" applyAlignment="1">
      <alignment horizontal="justify" vertical="top" wrapText="1"/>
    </xf>
    <xf numFmtId="0" fontId="143" fillId="68" borderId="49" xfId="0" applyFont="1" applyFill="1" applyBorder="1" applyAlignment="1">
      <alignment horizontal="center" vertical="center" wrapText="1"/>
    </xf>
    <xf numFmtId="0" fontId="143" fillId="68" borderId="50" xfId="0" applyFont="1" applyFill="1" applyBorder="1" applyAlignment="1">
      <alignment horizontal="center" vertical="center" wrapText="1"/>
    </xf>
    <xf numFmtId="0" fontId="144" fillId="68" borderId="0" xfId="0" applyFont="1" applyFill="1" applyBorder="1" applyAlignment="1">
      <alignment horizontal="center" vertical="center" wrapText="1"/>
    </xf>
    <xf numFmtId="0" fontId="120" fillId="68" borderId="9" xfId="0" applyFont="1" applyFill="1" applyBorder="1" applyAlignment="1" applyProtection="1">
      <alignment horizontal="left" vertical="center" wrapText="1" indent="1"/>
      <protection/>
    </xf>
    <xf numFmtId="0" fontId="145" fillId="0" borderId="27" xfId="0" applyFont="1" applyFill="1" applyBorder="1" applyAlignment="1" applyProtection="1">
      <alignment horizontal="left" vertical="center" wrapText="1" indent="1"/>
      <protection/>
    </xf>
    <xf numFmtId="0" fontId="145" fillId="0" borderId="45" xfId="0" applyFont="1" applyFill="1" applyBorder="1" applyAlignment="1" applyProtection="1">
      <alignment horizontal="left" vertical="center" wrapText="1" indent="1"/>
      <protection/>
    </xf>
    <xf numFmtId="0" fontId="145" fillId="0" borderId="51" xfId="0" applyFont="1" applyFill="1" applyBorder="1" applyAlignment="1" applyProtection="1">
      <alignment horizontal="left" vertical="center" wrapText="1" indent="1"/>
      <protection/>
    </xf>
    <xf numFmtId="0" fontId="143" fillId="68" borderId="0" xfId="0" applyFont="1" applyFill="1" applyAlignment="1">
      <alignment horizontal="center" vertical="center" wrapText="1"/>
    </xf>
    <xf numFmtId="0" fontId="146" fillId="68" borderId="0" xfId="0" applyFont="1" applyFill="1" applyAlignment="1">
      <alignment horizontal="center" vertical="center"/>
    </xf>
    <xf numFmtId="0" fontId="147" fillId="0" borderId="33" xfId="0" applyFont="1" applyBorder="1" applyAlignment="1">
      <alignment horizontal="center" vertical="center" wrapText="1"/>
    </xf>
    <xf numFmtId="0" fontId="147" fillId="0" borderId="47" xfId="0" applyFont="1" applyBorder="1" applyAlignment="1">
      <alignment horizontal="center" vertical="center" wrapText="1"/>
    </xf>
    <xf numFmtId="0" fontId="95" fillId="14" borderId="52" xfId="0" applyFont="1" applyFill="1" applyBorder="1" applyAlignment="1">
      <alignment horizontal="left" vertical="top" wrapText="1"/>
    </xf>
  </cellXfs>
  <cellStyles count="1835">
    <cellStyle name="Normal" xfId="0"/>
    <cellStyle name=" 1" xfId="15"/>
    <cellStyle name=" 1 2" xfId="16"/>
    <cellStyle name=" 1 3" xfId="17"/>
    <cellStyle name="1" xfId="18"/>
    <cellStyle name="1 2" xfId="19"/>
    <cellStyle name="20 % - Accent1" xfId="20"/>
    <cellStyle name="20 % - Accent1 2" xfId="21"/>
    <cellStyle name="20 % - Accent1 2 2" xfId="22"/>
    <cellStyle name="20 % - Accent1 3" xfId="23"/>
    <cellStyle name="20 % - Accent2" xfId="24"/>
    <cellStyle name="20 % - Accent2 2" xfId="25"/>
    <cellStyle name="20 % - Accent2 2 2" xfId="26"/>
    <cellStyle name="20 % - Accent2 3" xfId="27"/>
    <cellStyle name="20 % - Accent3" xfId="28"/>
    <cellStyle name="20 % - Accent3 2" xfId="29"/>
    <cellStyle name="20 % - Accent3 2 2" xfId="30"/>
    <cellStyle name="20 % - Accent3 3" xfId="31"/>
    <cellStyle name="20 % - Accent4" xfId="32"/>
    <cellStyle name="20 % - Accent4 2" xfId="33"/>
    <cellStyle name="20 % - Accent4 2 2" xfId="34"/>
    <cellStyle name="20 % - Accent4 3" xfId="35"/>
    <cellStyle name="20 % - Accent5" xfId="36"/>
    <cellStyle name="20 % - Accent5 2" xfId="37"/>
    <cellStyle name="20 % - Accent5 2 2" xfId="38"/>
    <cellStyle name="20 % - Accent5 3" xfId="39"/>
    <cellStyle name="20 % - Accent6" xfId="40"/>
    <cellStyle name="20 % - Accent6 2" xfId="41"/>
    <cellStyle name="20 % - Accent6 2 2" xfId="42"/>
    <cellStyle name="20 % - Accent6 3" xfId="43"/>
    <cellStyle name="20% - Accent1" xfId="44"/>
    <cellStyle name="20% - Accent1 2" xfId="45"/>
    <cellStyle name="20% - Accent1 2 2" xfId="46"/>
    <cellStyle name="20% - Accent1 3" xfId="47"/>
    <cellStyle name="20% - Accent1 4" xfId="48"/>
    <cellStyle name="20% - Accent1 4 2" xfId="49"/>
    <cellStyle name="20% - Accent1 4 3" xfId="50"/>
    <cellStyle name="20% - Accent1 4 4" xfId="51"/>
    <cellStyle name="20% - Accent1 5" xfId="52"/>
    <cellStyle name="20% - Accent1 5 2" xfId="53"/>
    <cellStyle name="20% - Accent1 5 3" xfId="54"/>
    <cellStyle name="20% - Accent1 5 4" xfId="55"/>
    <cellStyle name="20% - Accent1 6" xfId="56"/>
    <cellStyle name="20% - Accent1 6 2" xfId="57"/>
    <cellStyle name="20% - Accent1 6 3" xfId="58"/>
    <cellStyle name="20% - Accent1 6 4" xfId="59"/>
    <cellStyle name="20% - Accent1 7" xfId="60"/>
    <cellStyle name="20% - Accent1 7 2" xfId="61"/>
    <cellStyle name="20% - Accent1 7 3" xfId="62"/>
    <cellStyle name="20% - Accent1 7 4" xfId="63"/>
    <cellStyle name="20% - Accent1 8" xfId="64"/>
    <cellStyle name="20% - Accent1 8 2" xfId="65"/>
    <cellStyle name="20% - Accent1 8 3" xfId="66"/>
    <cellStyle name="20% - Accent1 8 4" xfId="67"/>
    <cellStyle name="20% - Accent2" xfId="68"/>
    <cellStyle name="20% - Accent2 2" xfId="69"/>
    <cellStyle name="20% - Accent2 2 2" xfId="70"/>
    <cellStyle name="20% - Accent2 3" xfId="71"/>
    <cellStyle name="20% - Accent2 4" xfId="72"/>
    <cellStyle name="20% - Accent2 4 2" xfId="73"/>
    <cellStyle name="20% - Accent2 4 3" xfId="74"/>
    <cellStyle name="20% - Accent2 4 4" xfId="75"/>
    <cellStyle name="20% - Accent2 5" xfId="76"/>
    <cellStyle name="20% - Accent2 5 2" xfId="77"/>
    <cellStyle name="20% - Accent2 5 3" xfId="78"/>
    <cellStyle name="20% - Accent2 5 4" xfId="79"/>
    <cellStyle name="20% - Accent2 6" xfId="80"/>
    <cellStyle name="20% - Accent2 6 2" xfId="81"/>
    <cellStyle name="20% - Accent2 6 3" xfId="82"/>
    <cellStyle name="20% - Accent2 6 4" xfId="83"/>
    <cellStyle name="20% - Accent2 7" xfId="84"/>
    <cellStyle name="20% - Accent2 7 2" xfId="85"/>
    <cellStyle name="20% - Accent2 7 3" xfId="86"/>
    <cellStyle name="20% - Accent2 7 4" xfId="87"/>
    <cellStyle name="20% - Accent2 8" xfId="88"/>
    <cellStyle name="20% - Accent2 8 2" xfId="89"/>
    <cellStyle name="20% - Accent2 8 3" xfId="90"/>
    <cellStyle name="20% - Accent2 8 4" xfId="91"/>
    <cellStyle name="20% - Accent3" xfId="92"/>
    <cellStyle name="20% - Accent3 2" xfId="93"/>
    <cellStyle name="20% - Accent3 2 2" xfId="94"/>
    <cellStyle name="20% - Accent3 3" xfId="95"/>
    <cellStyle name="20% - Accent3 4" xfId="96"/>
    <cellStyle name="20% - Accent3 4 2" xfId="97"/>
    <cellStyle name="20% - Accent3 4 3" xfId="98"/>
    <cellStyle name="20% - Accent3 4 4" xfId="99"/>
    <cellStyle name="20% - Accent3 5" xfId="100"/>
    <cellStyle name="20% - Accent3 5 2" xfId="101"/>
    <cellStyle name="20% - Accent3 5 3" xfId="102"/>
    <cellStyle name="20% - Accent3 5 4" xfId="103"/>
    <cellStyle name="20% - Accent3 6" xfId="104"/>
    <cellStyle name="20% - Accent3 6 2" xfId="105"/>
    <cellStyle name="20% - Accent3 6 3" xfId="106"/>
    <cellStyle name="20% - Accent3 6 4" xfId="107"/>
    <cellStyle name="20% - Accent3 7" xfId="108"/>
    <cellStyle name="20% - Accent3 7 2" xfId="109"/>
    <cellStyle name="20% - Accent3 7 3" xfId="110"/>
    <cellStyle name="20% - Accent3 7 4" xfId="111"/>
    <cellStyle name="20% - Accent3 8" xfId="112"/>
    <cellStyle name="20% - Accent3 8 2" xfId="113"/>
    <cellStyle name="20% - Accent3 8 3" xfId="114"/>
    <cellStyle name="20% - Accent3 8 4" xfId="115"/>
    <cellStyle name="20% - Accent4" xfId="116"/>
    <cellStyle name="20% - Accent4 2" xfId="117"/>
    <cellStyle name="20% - Accent4 2 2" xfId="118"/>
    <cellStyle name="20% - Accent4 3" xfId="119"/>
    <cellStyle name="20% - Accent4 4" xfId="120"/>
    <cellStyle name="20% - Accent4 4 2" xfId="121"/>
    <cellStyle name="20% - Accent4 4 3" xfId="122"/>
    <cellStyle name="20% - Accent4 4 4" xfId="123"/>
    <cellStyle name="20% - Accent4 5" xfId="124"/>
    <cellStyle name="20% - Accent4 5 2" xfId="125"/>
    <cellStyle name="20% - Accent4 5 3" xfId="126"/>
    <cellStyle name="20% - Accent4 5 4" xfId="127"/>
    <cellStyle name="20% - Accent4 6" xfId="128"/>
    <cellStyle name="20% - Accent4 6 2" xfId="129"/>
    <cellStyle name="20% - Accent4 6 3" xfId="130"/>
    <cellStyle name="20% - Accent4 6 4" xfId="131"/>
    <cellStyle name="20% - Accent4 7" xfId="132"/>
    <cellStyle name="20% - Accent4 7 2" xfId="133"/>
    <cellStyle name="20% - Accent4 7 3" xfId="134"/>
    <cellStyle name="20% - Accent4 7 4" xfId="135"/>
    <cellStyle name="20% - Accent4 8" xfId="136"/>
    <cellStyle name="20% - Accent4 8 2" xfId="137"/>
    <cellStyle name="20% - Accent4 8 3" xfId="138"/>
    <cellStyle name="20% - Accent4 8 4" xfId="139"/>
    <cellStyle name="20% - Accent5" xfId="140"/>
    <cellStyle name="20% - Accent5 2" xfId="141"/>
    <cellStyle name="20% - Accent5 2 2" xfId="142"/>
    <cellStyle name="20% - Accent5 3" xfId="143"/>
    <cellStyle name="20% - Accent5 4" xfId="144"/>
    <cellStyle name="20% - Accent5 4 2" xfId="145"/>
    <cellStyle name="20% - Accent5 4 3" xfId="146"/>
    <cellStyle name="20% - Accent5 4 4" xfId="147"/>
    <cellStyle name="20% - Accent5 5" xfId="148"/>
    <cellStyle name="20% - Accent5 5 2" xfId="149"/>
    <cellStyle name="20% - Accent5 5 3" xfId="150"/>
    <cellStyle name="20% - Accent5 5 4" xfId="151"/>
    <cellStyle name="20% - Accent5 6" xfId="152"/>
    <cellStyle name="20% - Accent5 6 2" xfId="153"/>
    <cellStyle name="20% - Accent5 6 3" xfId="154"/>
    <cellStyle name="20% - Accent5 6 4" xfId="155"/>
    <cellStyle name="20% - Accent5 7" xfId="156"/>
    <cellStyle name="20% - Accent5 7 2" xfId="157"/>
    <cellStyle name="20% - Accent5 7 3" xfId="158"/>
    <cellStyle name="20% - Accent5 7 4" xfId="159"/>
    <cellStyle name="20% - Accent5 8" xfId="160"/>
    <cellStyle name="20% - Accent5 8 2" xfId="161"/>
    <cellStyle name="20% - Accent5 8 3" xfId="162"/>
    <cellStyle name="20% - Accent5 8 4" xfId="163"/>
    <cellStyle name="20% - Accent6" xfId="164"/>
    <cellStyle name="20% - Accent6 2" xfId="165"/>
    <cellStyle name="20% - Accent6 2 2" xfId="166"/>
    <cellStyle name="20% - Accent6 3" xfId="167"/>
    <cellStyle name="20% - Accent6 4" xfId="168"/>
    <cellStyle name="20% - Accent6 4 2" xfId="169"/>
    <cellStyle name="20% - Accent6 4 3" xfId="170"/>
    <cellStyle name="20% - Accent6 4 4" xfId="171"/>
    <cellStyle name="20% - Accent6 5" xfId="172"/>
    <cellStyle name="20% - Accent6 5 2" xfId="173"/>
    <cellStyle name="20% - Accent6 5 3" xfId="174"/>
    <cellStyle name="20% - Accent6 5 4" xfId="175"/>
    <cellStyle name="20% - Accent6 6" xfId="176"/>
    <cellStyle name="20% - Accent6 6 2" xfId="177"/>
    <cellStyle name="20% - Accent6 6 3" xfId="178"/>
    <cellStyle name="20% - Accent6 6 4" xfId="179"/>
    <cellStyle name="20% - Accent6 7" xfId="180"/>
    <cellStyle name="20% - Accent6 7 2" xfId="181"/>
    <cellStyle name="20% - Accent6 7 3" xfId="182"/>
    <cellStyle name="20% - Accent6 7 4" xfId="183"/>
    <cellStyle name="20% - Accent6 8" xfId="184"/>
    <cellStyle name="20% - Accent6 8 2" xfId="185"/>
    <cellStyle name="20% - Accent6 8 3" xfId="186"/>
    <cellStyle name="20% - Accent6 8 4" xfId="187"/>
    <cellStyle name="20% - Colore 1" xfId="188"/>
    <cellStyle name="20% - Colore 1 2" xfId="189"/>
    <cellStyle name="20% - Colore 2" xfId="190"/>
    <cellStyle name="20% - Colore 2 2" xfId="191"/>
    <cellStyle name="20% - Colore 3" xfId="192"/>
    <cellStyle name="20% - Colore 3 2" xfId="193"/>
    <cellStyle name="20% - Colore 4" xfId="194"/>
    <cellStyle name="20% - Colore 4 2" xfId="195"/>
    <cellStyle name="20% - Colore 5" xfId="196"/>
    <cellStyle name="20% - Colore 5 2" xfId="197"/>
    <cellStyle name="20% - Colore 6" xfId="198"/>
    <cellStyle name="20% - Colore 6 2" xfId="199"/>
    <cellStyle name="20% - Énfasis1" xfId="200"/>
    <cellStyle name="20% - Énfasis1 2" xfId="201"/>
    <cellStyle name="20% - Énfasis1 2 2" xfId="202"/>
    <cellStyle name="20% - Énfasis1 2 3" xfId="203"/>
    <cellStyle name="20% - Énfasis1 3" xfId="204"/>
    <cellStyle name="20% - Énfasis1 4" xfId="205"/>
    <cellStyle name="20% - Énfasis2" xfId="206"/>
    <cellStyle name="20% - Énfasis2 2" xfId="207"/>
    <cellStyle name="20% - Énfasis2 2 2" xfId="208"/>
    <cellStyle name="20% - Énfasis2 2 3" xfId="209"/>
    <cellStyle name="20% - Énfasis2 3" xfId="210"/>
    <cellStyle name="20% - Énfasis2 4" xfId="211"/>
    <cellStyle name="20% - Énfasis3" xfId="212"/>
    <cellStyle name="20% - Énfasis3 2" xfId="213"/>
    <cellStyle name="20% - Énfasis3 2 2" xfId="214"/>
    <cellStyle name="20% - Énfasis3 2 3" xfId="215"/>
    <cellStyle name="20% - Énfasis3 3" xfId="216"/>
    <cellStyle name="20% - Énfasis3 4" xfId="217"/>
    <cellStyle name="20% - Énfasis4" xfId="218"/>
    <cellStyle name="20% - Énfasis4 2" xfId="219"/>
    <cellStyle name="20% - Énfasis4 2 2" xfId="220"/>
    <cellStyle name="20% - Énfasis4 2 3" xfId="221"/>
    <cellStyle name="20% - Énfasis4 3" xfId="222"/>
    <cellStyle name="20% - Énfasis4 4" xfId="223"/>
    <cellStyle name="20% - Énfasis5" xfId="224"/>
    <cellStyle name="20% - Énfasis5 2" xfId="225"/>
    <cellStyle name="20% - Énfasis5 2 2" xfId="226"/>
    <cellStyle name="20% - Énfasis5 2 3" xfId="227"/>
    <cellStyle name="20% - Énfasis5 3" xfId="228"/>
    <cellStyle name="20% - Énfasis5 4" xfId="229"/>
    <cellStyle name="20% - Énfasis6" xfId="230"/>
    <cellStyle name="20% - Énfasis6 2" xfId="231"/>
    <cellStyle name="20% - Énfasis6 2 2" xfId="232"/>
    <cellStyle name="20% - Énfasis6 2 3" xfId="233"/>
    <cellStyle name="20% - Énfasis6 3" xfId="234"/>
    <cellStyle name="20% - Énfasis6 4" xfId="235"/>
    <cellStyle name="20% - アクセント 1" xfId="236"/>
    <cellStyle name="20% - アクセント 2" xfId="237"/>
    <cellStyle name="20% - アクセント 3" xfId="238"/>
    <cellStyle name="20% - アクセント 4" xfId="239"/>
    <cellStyle name="20% - アクセント 5" xfId="240"/>
    <cellStyle name="20% - アクセント 6" xfId="241"/>
    <cellStyle name="40 % - Accent1" xfId="242"/>
    <cellStyle name="40 % - Accent1 2" xfId="243"/>
    <cellStyle name="40 % - Accent1 2 2" xfId="244"/>
    <cellStyle name="40 % - Accent1 3" xfId="245"/>
    <cellStyle name="40 % - Accent2" xfId="246"/>
    <cellStyle name="40 % - Accent2 2" xfId="247"/>
    <cellStyle name="40 % - Accent2 2 2" xfId="248"/>
    <cellStyle name="40 % - Accent2 3" xfId="249"/>
    <cellStyle name="40 % - Accent3" xfId="250"/>
    <cellStyle name="40 % - Accent3 2" xfId="251"/>
    <cellStyle name="40 % - Accent3 2 2" xfId="252"/>
    <cellStyle name="40 % - Accent3 3" xfId="253"/>
    <cellStyle name="40 % - Accent4" xfId="254"/>
    <cellStyle name="40 % - Accent4 2" xfId="255"/>
    <cellStyle name="40 % - Accent4 2 2" xfId="256"/>
    <cellStyle name="40 % - Accent4 3" xfId="257"/>
    <cellStyle name="40 % - Accent5" xfId="258"/>
    <cellStyle name="40 % - Accent5 2" xfId="259"/>
    <cellStyle name="40 % - Accent5 2 2" xfId="260"/>
    <cellStyle name="40 % - Accent5 3" xfId="261"/>
    <cellStyle name="40 % - Accent6" xfId="262"/>
    <cellStyle name="40 % - Accent6 2" xfId="263"/>
    <cellStyle name="40 % - Accent6 2 2" xfId="264"/>
    <cellStyle name="40 % - Accent6 3" xfId="265"/>
    <cellStyle name="40% - Accent1" xfId="266"/>
    <cellStyle name="40% - Accent1 2" xfId="267"/>
    <cellStyle name="40% - Accent1 2 2" xfId="268"/>
    <cellStyle name="40% - Accent1 3" xfId="269"/>
    <cellStyle name="40% - Accent1 4" xfId="270"/>
    <cellStyle name="40% - Accent1 4 2" xfId="271"/>
    <cellStyle name="40% - Accent1 4 3" xfId="272"/>
    <cellStyle name="40% - Accent1 4 4" xfId="273"/>
    <cellStyle name="40% - Accent1 5" xfId="274"/>
    <cellStyle name="40% - Accent1 5 2" xfId="275"/>
    <cellStyle name="40% - Accent1 5 3" xfId="276"/>
    <cellStyle name="40% - Accent1 5 4" xfId="277"/>
    <cellStyle name="40% - Accent1 6" xfId="278"/>
    <cellStyle name="40% - Accent1 6 2" xfId="279"/>
    <cellStyle name="40% - Accent1 6 3" xfId="280"/>
    <cellStyle name="40% - Accent1 6 4" xfId="281"/>
    <cellStyle name="40% - Accent1 7" xfId="282"/>
    <cellStyle name="40% - Accent1 7 2" xfId="283"/>
    <cellStyle name="40% - Accent1 7 3" xfId="284"/>
    <cellStyle name="40% - Accent1 7 4" xfId="285"/>
    <cellStyle name="40% - Accent1 8" xfId="286"/>
    <cellStyle name="40% - Accent1 8 2" xfId="287"/>
    <cellStyle name="40% - Accent1 8 3" xfId="288"/>
    <cellStyle name="40% - Accent1 8 4" xfId="289"/>
    <cellStyle name="40% - Accent2" xfId="290"/>
    <cellStyle name="40% - Accent2 2" xfId="291"/>
    <cellStyle name="40% - Accent2 2 2" xfId="292"/>
    <cellStyle name="40% - Accent2 3" xfId="293"/>
    <cellStyle name="40% - Accent2 4" xfId="294"/>
    <cellStyle name="40% - Accent2 4 2" xfId="295"/>
    <cellStyle name="40% - Accent2 4 3" xfId="296"/>
    <cellStyle name="40% - Accent2 4 4" xfId="297"/>
    <cellStyle name="40% - Accent2 5" xfId="298"/>
    <cellStyle name="40% - Accent2 5 2" xfId="299"/>
    <cellStyle name="40% - Accent2 5 3" xfId="300"/>
    <cellStyle name="40% - Accent2 5 4" xfId="301"/>
    <cellStyle name="40% - Accent2 6" xfId="302"/>
    <cellStyle name="40% - Accent2 6 2" xfId="303"/>
    <cellStyle name="40% - Accent2 6 3" xfId="304"/>
    <cellStyle name="40% - Accent2 6 4" xfId="305"/>
    <cellStyle name="40% - Accent2 7" xfId="306"/>
    <cellStyle name="40% - Accent2 7 2" xfId="307"/>
    <cellStyle name="40% - Accent2 7 3" xfId="308"/>
    <cellStyle name="40% - Accent2 7 4" xfId="309"/>
    <cellStyle name="40% - Accent2 8" xfId="310"/>
    <cellStyle name="40% - Accent2 8 2" xfId="311"/>
    <cellStyle name="40% - Accent2 8 3" xfId="312"/>
    <cellStyle name="40% - Accent2 8 4" xfId="313"/>
    <cellStyle name="40% - Accent3" xfId="314"/>
    <cellStyle name="40% - Accent3 2" xfId="315"/>
    <cellStyle name="40% - Accent3 2 2" xfId="316"/>
    <cellStyle name="40% - Accent3 3" xfId="317"/>
    <cellStyle name="40% - Accent3 4" xfId="318"/>
    <cellStyle name="40% - Accent3 4 2" xfId="319"/>
    <cellStyle name="40% - Accent3 4 3" xfId="320"/>
    <cellStyle name="40% - Accent3 4 4" xfId="321"/>
    <cellStyle name="40% - Accent3 5" xfId="322"/>
    <cellStyle name="40% - Accent3 5 2" xfId="323"/>
    <cellStyle name="40% - Accent3 5 3" xfId="324"/>
    <cellStyle name="40% - Accent3 5 4" xfId="325"/>
    <cellStyle name="40% - Accent3 6" xfId="326"/>
    <cellStyle name="40% - Accent3 6 2" xfId="327"/>
    <cellStyle name="40% - Accent3 6 3" xfId="328"/>
    <cellStyle name="40% - Accent3 6 4" xfId="329"/>
    <cellStyle name="40% - Accent3 7" xfId="330"/>
    <cellStyle name="40% - Accent3 7 2" xfId="331"/>
    <cellStyle name="40% - Accent3 7 3" xfId="332"/>
    <cellStyle name="40% - Accent3 7 4" xfId="333"/>
    <cellStyle name="40% - Accent3 8" xfId="334"/>
    <cellStyle name="40% - Accent3 8 2" xfId="335"/>
    <cellStyle name="40% - Accent3 8 3" xfId="336"/>
    <cellStyle name="40% - Accent3 8 4" xfId="337"/>
    <cellStyle name="40% - Accent4" xfId="338"/>
    <cellStyle name="40% - Accent4 2" xfId="339"/>
    <cellStyle name="40% - Accent4 2 2" xfId="340"/>
    <cellStyle name="40% - Accent4 3" xfId="341"/>
    <cellStyle name="40% - Accent4 4" xfId="342"/>
    <cellStyle name="40% - Accent4 4 2" xfId="343"/>
    <cellStyle name="40% - Accent4 4 3" xfId="344"/>
    <cellStyle name="40% - Accent4 4 4" xfId="345"/>
    <cellStyle name="40% - Accent4 5" xfId="346"/>
    <cellStyle name="40% - Accent4 5 2" xfId="347"/>
    <cellStyle name="40% - Accent4 5 3" xfId="348"/>
    <cellStyle name="40% - Accent4 5 4" xfId="349"/>
    <cellStyle name="40% - Accent4 6" xfId="350"/>
    <cellStyle name="40% - Accent4 6 2" xfId="351"/>
    <cellStyle name="40% - Accent4 6 3" xfId="352"/>
    <cellStyle name="40% - Accent4 6 4" xfId="353"/>
    <cellStyle name="40% - Accent4 7" xfId="354"/>
    <cellStyle name="40% - Accent4 7 2" xfId="355"/>
    <cellStyle name="40% - Accent4 7 3" xfId="356"/>
    <cellStyle name="40% - Accent4 7 4" xfId="357"/>
    <cellStyle name="40% - Accent4 8" xfId="358"/>
    <cellStyle name="40% - Accent4 8 2" xfId="359"/>
    <cellStyle name="40% - Accent4 8 3" xfId="360"/>
    <cellStyle name="40% - Accent4 8 4" xfId="361"/>
    <cellStyle name="40% - Accent5" xfId="362"/>
    <cellStyle name="40% - Accent5 2" xfId="363"/>
    <cellStyle name="40% - Accent5 2 2" xfId="364"/>
    <cellStyle name="40% - Accent5 3" xfId="365"/>
    <cellStyle name="40% - Accent5 4" xfId="366"/>
    <cellStyle name="40% - Accent5 4 2" xfId="367"/>
    <cellStyle name="40% - Accent5 4 3" xfId="368"/>
    <cellStyle name="40% - Accent5 4 4" xfId="369"/>
    <cellStyle name="40% - Accent5 5" xfId="370"/>
    <cellStyle name="40% - Accent5 5 2" xfId="371"/>
    <cellStyle name="40% - Accent5 5 3" xfId="372"/>
    <cellStyle name="40% - Accent5 5 4" xfId="373"/>
    <cellStyle name="40% - Accent5 6" xfId="374"/>
    <cellStyle name="40% - Accent5 6 2" xfId="375"/>
    <cellStyle name="40% - Accent5 6 3" xfId="376"/>
    <cellStyle name="40% - Accent5 6 4" xfId="377"/>
    <cellStyle name="40% - Accent5 7" xfId="378"/>
    <cellStyle name="40% - Accent5 7 2" xfId="379"/>
    <cellStyle name="40% - Accent5 7 3" xfId="380"/>
    <cellStyle name="40% - Accent5 7 4" xfId="381"/>
    <cellStyle name="40% - Accent5 8" xfId="382"/>
    <cellStyle name="40% - Accent5 8 2" xfId="383"/>
    <cellStyle name="40% - Accent5 8 3" xfId="384"/>
    <cellStyle name="40% - Accent5 8 4" xfId="385"/>
    <cellStyle name="40% - Accent6" xfId="386"/>
    <cellStyle name="40% - Accent6 2" xfId="387"/>
    <cellStyle name="40% - Accent6 2 2" xfId="388"/>
    <cellStyle name="40% - Accent6 3" xfId="389"/>
    <cellStyle name="40% - Accent6 4" xfId="390"/>
    <cellStyle name="40% - Accent6 4 2" xfId="391"/>
    <cellStyle name="40% - Accent6 4 3" xfId="392"/>
    <cellStyle name="40% - Accent6 4 4" xfId="393"/>
    <cellStyle name="40% - Accent6 5" xfId="394"/>
    <cellStyle name="40% - Accent6 5 2" xfId="395"/>
    <cellStyle name="40% - Accent6 5 3" xfId="396"/>
    <cellStyle name="40% - Accent6 5 4" xfId="397"/>
    <cellStyle name="40% - Accent6 6" xfId="398"/>
    <cellStyle name="40% - Accent6 6 2" xfId="399"/>
    <cellStyle name="40% - Accent6 6 3" xfId="400"/>
    <cellStyle name="40% - Accent6 6 4" xfId="401"/>
    <cellStyle name="40% - Accent6 7" xfId="402"/>
    <cellStyle name="40% - Accent6 7 2" xfId="403"/>
    <cellStyle name="40% - Accent6 7 3" xfId="404"/>
    <cellStyle name="40% - Accent6 7 4" xfId="405"/>
    <cellStyle name="40% - Accent6 8" xfId="406"/>
    <cellStyle name="40% - Accent6 8 2" xfId="407"/>
    <cellStyle name="40% - Accent6 8 3" xfId="408"/>
    <cellStyle name="40% - Accent6 8 4" xfId="409"/>
    <cellStyle name="40% - Colore 1" xfId="410"/>
    <cellStyle name="40% - Colore 1 2" xfId="411"/>
    <cellStyle name="40% - Colore 2" xfId="412"/>
    <cellStyle name="40% - Colore 2 2" xfId="413"/>
    <cellStyle name="40% - Colore 3" xfId="414"/>
    <cellStyle name="40% - Colore 3 2" xfId="415"/>
    <cellStyle name="40% - Colore 4" xfId="416"/>
    <cellStyle name="40% - Colore 4 2" xfId="417"/>
    <cellStyle name="40% - Colore 5" xfId="418"/>
    <cellStyle name="40% - Colore 5 2" xfId="419"/>
    <cellStyle name="40% - Colore 6" xfId="420"/>
    <cellStyle name="40% - Colore 6 2" xfId="421"/>
    <cellStyle name="40% - Énfasis1" xfId="422"/>
    <cellStyle name="40% - Énfasis1 2" xfId="423"/>
    <cellStyle name="40% - Énfasis1 2 2" xfId="424"/>
    <cellStyle name="40% - Énfasis1 2 3" xfId="425"/>
    <cellStyle name="40% - Énfasis1 3" xfId="426"/>
    <cellStyle name="40% - Énfasis1 4" xfId="427"/>
    <cellStyle name="40% - Énfasis2" xfId="428"/>
    <cellStyle name="40% - Énfasis2 2" xfId="429"/>
    <cellStyle name="40% - Énfasis2 2 2" xfId="430"/>
    <cellStyle name="40% - Énfasis2 2 3" xfId="431"/>
    <cellStyle name="40% - Énfasis2 3" xfId="432"/>
    <cellStyle name="40% - Énfasis2 4" xfId="433"/>
    <cellStyle name="40% - Énfasis3" xfId="434"/>
    <cellStyle name="40% - Énfasis3 2" xfId="435"/>
    <cellStyle name="40% - Énfasis3 2 2" xfId="436"/>
    <cellStyle name="40% - Énfasis3 2 3" xfId="437"/>
    <cellStyle name="40% - Énfasis3 3" xfId="438"/>
    <cellStyle name="40% - Énfasis3 4" xfId="439"/>
    <cellStyle name="40% - Énfasis4" xfId="440"/>
    <cellStyle name="40% - Énfasis4 2" xfId="441"/>
    <cellStyle name="40% - Énfasis4 2 2" xfId="442"/>
    <cellStyle name="40% - Énfasis4 2 3" xfId="443"/>
    <cellStyle name="40% - Énfasis4 3" xfId="444"/>
    <cellStyle name="40% - Énfasis4 4" xfId="445"/>
    <cellStyle name="40% - Énfasis5" xfId="446"/>
    <cellStyle name="40% - Énfasis5 2" xfId="447"/>
    <cellStyle name="40% - Énfasis5 2 2" xfId="448"/>
    <cellStyle name="40% - Énfasis5 2 3" xfId="449"/>
    <cellStyle name="40% - Énfasis5 3" xfId="450"/>
    <cellStyle name="40% - Énfasis5 4" xfId="451"/>
    <cellStyle name="40% - Énfasis6" xfId="452"/>
    <cellStyle name="40% - Énfasis6 2" xfId="453"/>
    <cellStyle name="40% - Énfasis6 2 2" xfId="454"/>
    <cellStyle name="40% - Énfasis6 2 3" xfId="455"/>
    <cellStyle name="40% - Énfasis6 3" xfId="456"/>
    <cellStyle name="40% - Énfasis6 4" xfId="457"/>
    <cellStyle name="40% - アクセント 1" xfId="458"/>
    <cellStyle name="40% - アクセント 2" xfId="459"/>
    <cellStyle name="40% - アクセント 3" xfId="460"/>
    <cellStyle name="40% - アクセント 4" xfId="461"/>
    <cellStyle name="40% - アクセント 5" xfId="462"/>
    <cellStyle name="40% - アクセント 6" xfId="463"/>
    <cellStyle name="60 % - Accent1" xfId="464"/>
    <cellStyle name="60 % - Accent1 2" xfId="465"/>
    <cellStyle name="60 % - Accent2" xfId="466"/>
    <cellStyle name="60 % - Accent2 2" xfId="467"/>
    <cellStyle name="60 % - Accent3" xfId="468"/>
    <cellStyle name="60 % - Accent3 2" xfId="469"/>
    <cellStyle name="60 % - Accent4" xfId="470"/>
    <cellStyle name="60 % - Accent4 2" xfId="471"/>
    <cellStyle name="60 % - Accent5" xfId="472"/>
    <cellStyle name="60 % - Accent5 2" xfId="473"/>
    <cellStyle name="60 % - Accent6" xfId="474"/>
    <cellStyle name="60 % - Accent6 2" xfId="475"/>
    <cellStyle name="60% - Accent1" xfId="476"/>
    <cellStyle name="60% - Accent1 2" xfId="477"/>
    <cellStyle name="60% - Accent1 2 2" xfId="478"/>
    <cellStyle name="60% - Accent2" xfId="479"/>
    <cellStyle name="60% - Accent2 2" xfId="480"/>
    <cellStyle name="60% - Accent2 2 2" xfId="481"/>
    <cellStyle name="60% - Accent3" xfId="482"/>
    <cellStyle name="60% - Accent3 2" xfId="483"/>
    <cellStyle name="60% - Accent3 2 2" xfId="484"/>
    <cellStyle name="60% - Accent4" xfId="485"/>
    <cellStyle name="60% - Accent4 2" xfId="486"/>
    <cellStyle name="60% - Accent4 2 2" xfId="487"/>
    <cellStyle name="60% - Accent5" xfId="488"/>
    <cellStyle name="60% - Accent5 2" xfId="489"/>
    <cellStyle name="60% - Accent5 2 2" xfId="490"/>
    <cellStyle name="60% - Accent6" xfId="491"/>
    <cellStyle name="60% - Accent6 2" xfId="492"/>
    <cellStyle name="60% - Accent6 2 2" xfId="493"/>
    <cellStyle name="60% - Colore 1" xfId="494"/>
    <cellStyle name="60% - Colore 2" xfId="495"/>
    <cellStyle name="60% - Colore 3" xfId="496"/>
    <cellStyle name="60% - Colore 4" xfId="497"/>
    <cellStyle name="60% - Colore 5" xfId="498"/>
    <cellStyle name="60% - Colore 6" xfId="499"/>
    <cellStyle name="60% - Énfasis1" xfId="500"/>
    <cellStyle name="60% - Énfasis2" xfId="501"/>
    <cellStyle name="60% - Énfasis3" xfId="502"/>
    <cellStyle name="60% - Énfasis4" xfId="503"/>
    <cellStyle name="60% - Énfasis5" xfId="504"/>
    <cellStyle name="60% - Énfasis6" xfId="505"/>
    <cellStyle name="60% - アクセント 1" xfId="506"/>
    <cellStyle name="60% - アクセント 2" xfId="507"/>
    <cellStyle name="60% - アクセント 3" xfId="508"/>
    <cellStyle name="60% - アクセント 4" xfId="509"/>
    <cellStyle name="60% - アクセント 5" xfId="510"/>
    <cellStyle name="60% - アクセント 6" xfId="511"/>
    <cellStyle name="Accent1" xfId="512"/>
    <cellStyle name="Accent1 - 20%" xfId="513"/>
    <cellStyle name="Accent1 - 40%" xfId="514"/>
    <cellStyle name="Accent1 - 60%" xfId="515"/>
    <cellStyle name="Accent1 2" xfId="516"/>
    <cellStyle name="Accent2" xfId="517"/>
    <cellStyle name="Accent2 - 20%" xfId="518"/>
    <cellStyle name="Accent2 - 40%" xfId="519"/>
    <cellStyle name="Accent2 - 60%" xfId="520"/>
    <cellStyle name="Accent2 2" xfId="521"/>
    <cellStyle name="Accent3" xfId="522"/>
    <cellStyle name="Accent3 - 20%" xfId="523"/>
    <cellStyle name="Accent3 - 40%" xfId="524"/>
    <cellStyle name="Accent3 - 60%" xfId="525"/>
    <cellStyle name="Accent3 2" xfId="526"/>
    <cellStyle name="Accent4" xfId="527"/>
    <cellStyle name="Accent4 - 20%" xfId="528"/>
    <cellStyle name="Accent4 - 40%" xfId="529"/>
    <cellStyle name="Accent4 - 60%" xfId="530"/>
    <cellStyle name="Accent4 2" xfId="531"/>
    <cellStyle name="Accent5" xfId="532"/>
    <cellStyle name="Accent5 - 20%" xfId="533"/>
    <cellStyle name="Accent5 - 40%" xfId="534"/>
    <cellStyle name="Accent5 - 60%" xfId="535"/>
    <cellStyle name="Accent5 2" xfId="536"/>
    <cellStyle name="Accent6" xfId="537"/>
    <cellStyle name="Accent6 - 20%" xfId="538"/>
    <cellStyle name="Accent6 - 40%" xfId="539"/>
    <cellStyle name="Accent6 - 60%" xfId="540"/>
    <cellStyle name="Accent6 2" xfId="541"/>
    <cellStyle name="Avertissement" xfId="542"/>
    <cellStyle name="Avertissement 2" xfId="543"/>
    <cellStyle name="Bad" xfId="544"/>
    <cellStyle name="Bad 2" xfId="545"/>
    <cellStyle name="Bad 2 2" xfId="546"/>
    <cellStyle name="bob" xfId="547"/>
    <cellStyle name="bob 2" xfId="548"/>
    <cellStyle name="Buena" xfId="549"/>
    <cellStyle name="C00A" xfId="550"/>
    <cellStyle name="C00A 2" xfId="551"/>
    <cellStyle name="C00B" xfId="552"/>
    <cellStyle name="C00B 2" xfId="553"/>
    <cellStyle name="C00L" xfId="554"/>
    <cellStyle name="C00L 2" xfId="555"/>
    <cellStyle name="C01A" xfId="556"/>
    <cellStyle name="C01B" xfId="557"/>
    <cellStyle name="C01B 2" xfId="558"/>
    <cellStyle name="C01B 2 2" xfId="559"/>
    <cellStyle name="C01B 3" xfId="560"/>
    <cellStyle name="C01B 4" xfId="561"/>
    <cellStyle name="C01B 5" xfId="562"/>
    <cellStyle name="C01H" xfId="563"/>
    <cellStyle name="C01L" xfId="564"/>
    <cellStyle name="C02A" xfId="565"/>
    <cellStyle name="C02A 2" xfId="566"/>
    <cellStyle name="C02A 3" xfId="567"/>
    <cellStyle name="C02B" xfId="568"/>
    <cellStyle name="C02B 2" xfId="569"/>
    <cellStyle name="C02B 2 2" xfId="570"/>
    <cellStyle name="C02B 3" xfId="571"/>
    <cellStyle name="C02B 4" xfId="572"/>
    <cellStyle name="C02B 5" xfId="573"/>
    <cellStyle name="C02H" xfId="574"/>
    <cellStyle name="C02L" xfId="575"/>
    <cellStyle name="C03A" xfId="576"/>
    <cellStyle name="C03B" xfId="577"/>
    <cellStyle name="C03H" xfId="578"/>
    <cellStyle name="C03L" xfId="579"/>
    <cellStyle name="C04A" xfId="580"/>
    <cellStyle name="C04A 2" xfId="581"/>
    <cellStyle name="C04A 2 2" xfId="582"/>
    <cellStyle name="C04A 3" xfId="583"/>
    <cellStyle name="C04A 4" xfId="584"/>
    <cellStyle name="C04A 5" xfId="585"/>
    <cellStyle name="C04A_PHE course bud 22 pax" xfId="586"/>
    <cellStyle name="C04B" xfId="587"/>
    <cellStyle name="C04H" xfId="588"/>
    <cellStyle name="C04L" xfId="589"/>
    <cellStyle name="C04L 2" xfId="590"/>
    <cellStyle name="C05A" xfId="591"/>
    <cellStyle name="C05A 2" xfId="592"/>
    <cellStyle name="C05B" xfId="593"/>
    <cellStyle name="C05H" xfId="594"/>
    <cellStyle name="C05L" xfId="595"/>
    <cellStyle name="C05L 2" xfId="596"/>
    <cellStyle name="C06A" xfId="597"/>
    <cellStyle name="C06B" xfId="598"/>
    <cellStyle name="C06H" xfId="599"/>
    <cellStyle name="C06L" xfId="600"/>
    <cellStyle name="C07A" xfId="601"/>
    <cellStyle name="C07B" xfId="602"/>
    <cellStyle name="C07H" xfId="603"/>
    <cellStyle name="C07L" xfId="604"/>
    <cellStyle name="Calcolo" xfId="605"/>
    <cellStyle name="Calcul" xfId="606"/>
    <cellStyle name="Calcul 2" xfId="607"/>
    <cellStyle name="Calculation" xfId="608"/>
    <cellStyle name="Calculation 2" xfId="609"/>
    <cellStyle name="Calculation 2 2" xfId="610"/>
    <cellStyle name="Cálculo" xfId="611"/>
    <cellStyle name="Celda de comprobación" xfId="612"/>
    <cellStyle name="Celda vinculada" xfId="613"/>
    <cellStyle name="Cella collegata" xfId="614"/>
    <cellStyle name="Cella da controllare" xfId="615"/>
    <cellStyle name="Cellule liée" xfId="616"/>
    <cellStyle name="Cellule liée 2" xfId="617"/>
    <cellStyle name="Check Cell" xfId="618"/>
    <cellStyle name="Check Cell 2" xfId="619"/>
    <cellStyle name="Check Cell 2 2" xfId="620"/>
    <cellStyle name="Code" xfId="621"/>
    <cellStyle name="Code 2" xfId="622"/>
    <cellStyle name="Code 3" xfId="623"/>
    <cellStyle name="Colore 1" xfId="624"/>
    <cellStyle name="Colore 2" xfId="625"/>
    <cellStyle name="Colore 3" xfId="626"/>
    <cellStyle name="Colore 4" xfId="627"/>
    <cellStyle name="Colore 5" xfId="628"/>
    <cellStyle name="Colore 6" xfId="629"/>
    <cellStyle name="Comma" xfId="630"/>
    <cellStyle name="Comma [0]" xfId="631"/>
    <cellStyle name="Comma [0] 2" xfId="632"/>
    <cellStyle name="Comma [0] 2 2" xfId="633"/>
    <cellStyle name="Comma 10" xfId="634"/>
    <cellStyle name="Comma 10 2" xfId="635"/>
    <cellStyle name="Comma 11" xfId="636"/>
    <cellStyle name="Comma 12" xfId="637"/>
    <cellStyle name="Comma 13" xfId="638"/>
    <cellStyle name="Comma 13 2" xfId="639"/>
    <cellStyle name="Comma 13 3" xfId="640"/>
    <cellStyle name="Comma 13 4" xfId="641"/>
    <cellStyle name="Comma 13 5" xfId="642"/>
    <cellStyle name="Comma 14" xfId="643"/>
    <cellStyle name="Comma 14 2" xfId="644"/>
    <cellStyle name="Comma 14 3" xfId="645"/>
    <cellStyle name="Comma 14 4" xfId="646"/>
    <cellStyle name="Comma 15" xfId="647"/>
    <cellStyle name="Comma 15 2" xfId="648"/>
    <cellStyle name="Comma 15 3" xfId="649"/>
    <cellStyle name="Comma 15 4" xfId="650"/>
    <cellStyle name="Comma 16" xfId="651"/>
    <cellStyle name="Comma 16 2" xfId="652"/>
    <cellStyle name="Comma 16 3" xfId="653"/>
    <cellStyle name="Comma 16 4" xfId="654"/>
    <cellStyle name="Comma 17" xfId="655"/>
    <cellStyle name="Comma 18" xfId="656"/>
    <cellStyle name="Comma 19" xfId="657"/>
    <cellStyle name="Comma 2" xfId="658"/>
    <cellStyle name="Comma 2 2" xfId="659"/>
    <cellStyle name="Comma 2 2 2" xfId="660"/>
    <cellStyle name="Comma 2 2 2 2" xfId="661"/>
    <cellStyle name="Comma 2 2 2 3" xfId="662"/>
    <cellStyle name="Comma 2 2 2 4" xfId="663"/>
    <cellStyle name="Comma 2 2 3" xfId="664"/>
    <cellStyle name="Comma 2 2 3 2" xfId="665"/>
    <cellStyle name="Comma 2 2 3 3" xfId="666"/>
    <cellStyle name="Comma 2 2 3 4" xfId="667"/>
    <cellStyle name="Comma 2 2 4" xfId="668"/>
    <cellStyle name="Comma 2 2 5" xfId="669"/>
    <cellStyle name="Comma 2 2 6" xfId="670"/>
    <cellStyle name="Comma 2 2_Abt Associates Tanzania Febrile Illness DRAFT budget 10-12-2010" xfId="671"/>
    <cellStyle name="Comma 2 3" xfId="672"/>
    <cellStyle name="Comma 2 3 2" xfId="673"/>
    <cellStyle name="Comma 2 3 2 2" xfId="674"/>
    <cellStyle name="Comma 2 3 3" xfId="675"/>
    <cellStyle name="Comma 2 3 3 2" xfId="676"/>
    <cellStyle name="Comma 2 3 4" xfId="677"/>
    <cellStyle name="Comma 2 4" xfId="678"/>
    <cellStyle name="Comma 2 4 2" xfId="679"/>
    <cellStyle name="Comma 2 5" xfId="680"/>
    <cellStyle name="Comma 2 6" xfId="681"/>
    <cellStyle name="Comma 2 7" xfId="682"/>
    <cellStyle name="Comma 2 8" xfId="683"/>
    <cellStyle name="Comma 2 9" xfId="684"/>
    <cellStyle name="Comma 2_Abt Associates Kenya IRS TO Budget Final CONFIDENTIAL 11-24-09" xfId="685"/>
    <cellStyle name="Comma 20" xfId="686"/>
    <cellStyle name="Comma 21" xfId="687"/>
    <cellStyle name="Comma 22" xfId="688"/>
    <cellStyle name="Comma 23" xfId="689"/>
    <cellStyle name="Comma 24" xfId="690"/>
    <cellStyle name="Comma 25" xfId="691"/>
    <cellStyle name="Comma 26" xfId="692"/>
    <cellStyle name="Comma 27" xfId="693"/>
    <cellStyle name="Comma 28" xfId="694"/>
    <cellStyle name="Comma 29" xfId="695"/>
    <cellStyle name="Comma 3" xfId="696"/>
    <cellStyle name="Comma 3 2" xfId="697"/>
    <cellStyle name="Comma 3 2 2" xfId="698"/>
    <cellStyle name="Comma 3 2 2 2" xfId="699"/>
    <cellStyle name="Comma 3 2 2 3" xfId="700"/>
    <cellStyle name="Comma 3 2 3" xfId="701"/>
    <cellStyle name="Comma 3 2 4" xfId="702"/>
    <cellStyle name="Comma 3 3" xfId="703"/>
    <cellStyle name="Comma 3 3 2" xfId="704"/>
    <cellStyle name="Comma 3 4" xfId="705"/>
    <cellStyle name="Comma 3 5" xfId="706"/>
    <cellStyle name="Comma 3 6" xfId="707"/>
    <cellStyle name="Comma 3 7" xfId="708"/>
    <cellStyle name="Comma 3 8" xfId="709"/>
    <cellStyle name="Comma 30" xfId="710"/>
    <cellStyle name="Comma 31" xfId="711"/>
    <cellStyle name="Comma 32" xfId="712"/>
    <cellStyle name="Comma 33" xfId="713"/>
    <cellStyle name="Comma 34" xfId="714"/>
    <cellStyle name="Comma 35" xfId="715"/>
    <cellStyle name="Comma 4" xfId="716"/>
    <cellStyle name="Comma 4 10" xfId="717"/>
    <cellStyle name="Comma 4 11" xfId="718"/>
    <cellStyle name="Comma 4 12" xfId="719"/>
    <cellStyle name="Comma 4 2" xfId="720"/>
    <cellStyle name="Comma 4 2 2" xfId="721"/>
    <cellStyle name="Comma 4 2 3" xfId="722"/>
    <cellStyle name="Comma 4 3" xfId="723"/>
    <cellStyle name="Comma 4 3 2" xfId="724"/>
    <cellStyle name="Comma 4 4" xfId="725"/>
    <cellStyle name="Comma 4 4 2" xfId="726"/>
    <cellStyle name="Comma 4 5" xfId="727"/>
    <cellStyle name="Comma 4 6" xfId="728"/>
    <cellStyle name="Comma 4 7" xfId="729"/>
    <cellStyle name="Comma 4 8" xfId="730"/>
    <cellStyle name="Comma 4 9" xfId="731"/>
    <cellStyle name="Comma 4_USAID ZIM AIED SOW" xfId="732"/>
    <cellStyle name="Comma 5" xfId="733"/>
    <cellStyle name="Comma 5 2" xfId="734"/>
    <cellStyle name="Comma 5 2 2" xfId="735"/>
    <cellStyle name="Comma 5 2 3" xfId="736"/>
    <cellStyle name="Comma 5 3" xfId="737"/>
    <cellStyle name="Comma 5 4" xfId="738"/>
    <cellStyle name="Comma 5 5" xfId="739"/>
    <cellStyle name="Comma 5 6" xfId="740"/>
    <cellStyle name="Comma 5 7" xfId="741"/>
    <cellStyle name="Comma 5 8" xfId="742"/>
    <cellStyle name="Comma 5 9" xfId="743"/>
    <cellStyle name="Comma 6" xfId="744"/>
    <cellStyle name="Comma 6 10" xfId="745"/>
    <cellStyle name="Comma 6 2" xfId="746"/>
    <cellStyle name="Comma 6 2 2" xfId="747"/>
    <cellStyle name="Comma 6 2 2 2" xfId="748"/>
    <cellStyle name="Comma 6 2 3" xfId="749"/>
    <cellStyle name="Comma 6 2 3 2" xfId="750"/>
    <cellStyle name="Comma 6 2 3 3" xfId="751"/>
    <cellStyle name="Comma 6 2 3 4" xfId="752"/>
    <cellStyle name="Comma 6 3" xfId="753"/>
    <cellStyle name="Comma 6 3 2" xfId="754"/>
    <cellStyle name="Comma 6 4" xfId="755"/>
    <cellStyle name="Comma 6 5" xfId="756"/>
    <cellStyle name="Comma 6 6" xfId="757"/>
    <cellStyle name="Comma 6 6 2" xfId="758"/>
    <cellStyle name="Comma 6 6 3" xfId="759"/>
    <cellStyle name="Comma 6 6 4" xfId="760"/>
    <cellStyle name="Comma 6 7" xfId="761"/>
    <cellStyle name="Comma 6 8" xfId="762"/>
    <cellStyle name="Comma 6 9" xfId="763"/>
    <cellStyle name="Comma 7" xfId="764"/>
    <cellStyle name="Comma 7 2" xfId="765"/>
    <cellStyle name="Comma 7 3" xfId="766"/>
    <cellStyle name="Comma 7 4" xfId="767"/>
    <cellStyle name="Comma 7 5" xfId="768"/>
    <cellStyle name="Comma 7 5 2" xfId="769"/>
    <cellStyle name="Comma 7 5 3" xfId="770"/>
    <cellStyle name="Comma 7 5 4" xfId="771"/>
    <cellStyle name="Comma 7 6" xfId="772"/>
    <cellStyle name="Comma 8" xfId="773"/>
    <cellStyle name="Comma 8 2" xfId="774"/>
    <cellStyle name="Comma 8 3" xfId="775"/>
    <cellStyle name="Comma 8 3 2" xfId="776"/>
    <cellStyle name="Comma 8 3 3" xfId="777"/>
    <cellStyle name="Comma 8 3 4" xfId="778"/>
    <cellStyle name="Comma 9" xfId="779"/>
    <cellStyle name="Comma 9 2" xfId="780"/>
    <cellStyle name="Comma 9 2 2" xfId="781"/>
    <cellStyle name="Comma 9 2 3" xfId="782"/>
    <cellStyle name="Comma 9 2 4" xfId="783"/>
    <cellStyle name="Comma 9 2 5" xfId="784"/>
    <cellStyle name="Comma 9 3" xfId="785"/>
    <cellStyle name="Comma0" xfId="786"/>
    <cellStyle name="Comma0 - Style2" xfId="787"/>
    <cellStyle name="Comma0 2" xfId="788"/>
    <cellStyle name="Comma0 2 2" xfId="789"/>
    <cellStyle name="Comma0 2 3" xfId="790"/>
    <cellStyle name="Comma0 2 4" xfId="791"/>
    <cellStyle name="Comma0 3" xfId="792"/>
    <cellStyle name="Comma0 3 2" xfId="793"/>
    <cellStyle name="Comma0 4" xfId="794"/>
    <cellStyle name="Comma0 5" xfId="795"/>
    <cellStyle name="Comma0 6" xfId="796"/>
    <cellStyle name="Comma0 7" xfId="797"/>
    <cellStyle name="Comma0_Abt API Budget Draft 6-26-09 CONFIDENTIAL" xfId="798"/>
    <cellStyle name="Commentaire" xfId="799"/>
    <cellStyle name="Commentaire 2" xfId="800"/>
    <cellStyle name="Commentaire 3" xfId="801"/>
    <cellStyle name="Commentaire 4" xfId="802"/>
    <cellStyle name="Commentaire_Abt Associates Tanzania Febrile Illness DRAFT budget 10-12-2010" xfId="803"/>
    <cellStyle name="Curren - Style1" xfId="804"/>
    <cellStyle name="Curren - Style3" xfId="805"/>
    <cellStyle name="Currency" xfId="806"/>
    <cellStyle name="Currency [0]" xfId="807"/>
    <cellStyle name="Currency 10" xfId="808"/>
    <cellStyle name="Currency 11" xfId="809"/>
    <cellStyle name="Currency 12" xfId="810"/>
    <cellStyle name="Currency 13" xfId="811"/>
    <cellStyle name="Currency 13 2" xfId="812"/>
    <cellStyle name="Currency 13 3" xfId="813"/>
    <cellStyle name="Currency 13 4" xfId="814"/>
    <cellStyle name="Currency 14" xfId="815"/>
    <cellStyle name="Currency 15" xfId="816"/>
    <cellStyle name="Currency 16" xfId="817"/>
    <cellStyle name="Currency 2" xfId="818"/>
    <cellStyle name="Currency 2 10" xfId="819"/>
    <cellStyle name="Currency 2 10 2" xfId="820"/>
    <cellStyle name="Currency 2 10 3" xfId="821"/>
    <cellStyle name="Currency 2 10 4" xfId="822"/>
    <cellStyle name="Currency 2 11" xfId="823"/>
    <cellStyle name="Currency 2 11 2" xfId="824"/>
    <cellStyle name="Currency 2 11 3" xfId="825"/>
    <cellStyle name="Currency 2 11 4" xfId="826"/>
    <cellStyle name="Currency 2 12" xfId="827"/>
    <cellStyle name="Currency 2 12 2" xfId="828"/>
    <cellStyle name="Currency 2 12 3" xfId="829"/>
    <cellStyle name="Currency 2 12 4" xfId="830"/>
    <cellStyle name="Currency 2 13" xfId="831"/>
    <cellStyle name="Currency 2 13 2" xfId="832"/>
    <cellStyle name="Currency 2 13 3" xfId="833"/>
    <cellStyle name="Currency 2 13 4" xfId="834"/>
    <cellStyle name="Currency 2 14" xfId="835"/>
    <cellStyle name="Currency 2 14 2" xfId="836"/>
    <cellStyle name="Currency 2 14 3" xfId="837"/>
    <cellStyle name="Currency 2 14 4" xfId="838"/>
    <cellStyle name="Currency 2 15" xfId="839"/>
    <cellStyle name="Currency 2 15 2" xfId="840"/>
    <cellStyle name="Currency 2 15 3" xfId="841"/>
    <cellStyle name="Currency 2 15 4" xfId="842"/>
    <cellStyle name="Currency 2 16" xfId="843"/>
    <cellStyle name="Currency 2 16 2" xfId="844"/>
    <cellStyle name="Currency 2 16 3" xfId="845"/>
    <cellStyle name="Currency 2 16 4" xfId="846"/>
    <cellStyle name="Currency 2 17" xfId="847"/>
    <cellStyle name="Currency 2 17 2" xfId="848"/>
    <cellStyle name="Currency 2 17 3" xfId="849"/>
    <cellStyle name="Currency 2 17 4" xfId="850"/>
    <cellStyle name="Currency 2 18" xfId="851"/>
    <cellStyle name="Currency 2 18 2" xfId="852"/>
    <cellStyle name="Currency 2 18 3" xfId="853"/>
    <cellStyle name="Currency 2 18 4" xfId="854"/>
    <cellStyle name="Currency 2 19" xfId="855"/>
    <cellStyle name="Currency 2 19 2" xfId="856"/>
    <cellStyle name="Currency 2 19 3" xfId="857"/>
    <cellStyle name="Currency 2 19 4" xfId="858"/>
    <cellStyle name="Currency 2 2" xfId="859"/>
    <cellStyle name="Currency 2 2 2" xfId="860"/>
    <cellStyle name="Currency 2 2 3" xfId="861"/>
    <cellStyle name="Currency 2 2 4" xfId="862"/>
    <cellStyle name="Currency 2 20" xfId="863"/>
    <cellStyle name="Currency 2 20 2" xfId="864"/>
    <cellStyle name="Currency 2 20 3" xfId="865"/>
    <cellStyle name="Currency 2 20 4" xfId="866"/>
    <cellStyle name="Currency 2 21" xfId="867"/>
    <cellStyle name="Currency 2 21 2" xfId="868"/>
    <cellStyle name="Currency 2 21 3" xfId="869"/>
    <cellStyle name="Currency 2 21 4" xfId="870"/>
    <cellStyle name="Currency 2 22" xfId="871"/>
    <cellStyle name="Currency 2 22 2" xfId="872"/>
    <cellStyle name="Currency 2 22 3" xfId="873"/>
    <cellStyle name="Currency 2 22 4" xfId="874"/>
    <cellStyle name="Currency 2 23" xfId="875"/>
    <cellStyle name="Currency 2 24" xfId="876"/>
    <cellStyle name="Currency 2 25" xfId="877"/>
    <cellStyle name="Currency 2 3" xfId="878"/>
    <cellStyle name="Currency 2 3 2" xfId="879"/>
    <cellStyle name="Currency 2 3 3" xfId="880"/>
    <cellStyle name="Currency 2 3 4" xfId="881"/>
    <cellStyle name="Currency 2 4" xfId="882"/>
    <cellStyle name="Currency 2 4 2" xfId="883"/>
    <cellStyle name="Currency 2 4 3" xfId="884"/>
    <cellStyle name="Currency 2 4 4" xfId="885"/>
    <cellStyle name="Currency 2 5" xfId="886"/>
    <cellStyle name="Currency 2 5 2" xfId="887"/>
    <cellStyle name="Currency 2 5 3" xfId="888"/>
    <cellStyle name="Currency 2 5 4" xfId="889"/>
    <cellStyle name="Currency 2 6" xfId="890"/>
    <cellStyle name="Currency 2 6 2" xfId="891"/>
    <cellStyle name="Currency 2 6 3" xfId="892"/>
    <cellStyle name="Currency 2 6 4" xfId="893"/>
    <cellStyle name="Currency 2 7" xfId="894"/>
    <cellStyle name="Currency 2 7 2" xfId="895"/>
    <cellStyle name="Currency 2 7 3" xfId="896"/>
    <cellStyle name="Currency 2 7 4" xfId="897"/>
    <cellStyle name="Currency 2 8" xfId="898"/>
    <cellStyle name="Currency 2 8 2" xfId="899"/>
    <cellStyle name="Currency 2 8 3" xfId="900"/>
    <cellStyle name="Currency 2 8 4" xfId="901"/>
    <cellStyle name="Currency 2 9" xfId="902"/>
    <cellStyle name="Currency 2 9 2" xfId="903"/>
    <cellStyle name="Currency 2 9 3" xfId="904"/>
    <cellStyle name="Currency 2 9 4" xfId="905"/>
    <cellStyle name="Currency 22" xfId="906"/>
    <cellStyle name="Currency 22 2" xfId="907"/>
    <cellStyle name="Currency 22 3" xfId="908"/>
    <cellStyle name="Currency 22 4" xfId="909"/>
    <cellStyle name="Currency 3" xfId="910"/>
    <cellStyle name="Currency 3 10" xfId="911"/>
    <cellStyle name="Currency 3 2" xfId="912"/>
    <cellStyle name="Currency 3 2 2" xfId="913"/>
    <cellStyle name="Currency 3 2 3" xfId="914"/>
    <cellStyle name="Currency 3 3" xfId="915"/>
    <cellStyle name="Currency 3 3 2" xfId="916"/>
    <cellStyle name="Currency 3 3 3" xfId="917"/>
    <cellStyle name="Currency 3 4" xfId="918"/>
    <cellStyle name="Currency 3 5" xfId="919"/>
    <cellStyle name="Currency 3 6" xfId="920"/>
    <cellStyle name="Currency 3 6 2" xfId="921"/>
    <cellStyle name="Currency 3 6 3" xfId="922"/>
    <cellStyle name="Currency 3 6 4" xfId="923"/>
    <cellStyle name="Currency 3 7" xfId="924"/>
    <cellStyle name="Currency 3 8" xfId="925"/>
    <cellStyle name="Currency 3 9" xfId="926"/>
    <cellStyle name="Currency 4" xfId="927"/>
    <cellStyle name="Currency 4 2" xfId="928"/>
    <cellStyle name="Currency 4 3" xfId="929"/>
    <cellStyle name="Currency 4 4" xfId="930"/>
    <cellStyle name="Currency 4 5" xfId="931"/>
    <cellStyle name="Currency 4 6" xfId="932"/>
    <cellStyle name="Currency 4 7" xfId="933"/>
    <cellStyle name="Currency 4 8" xfId="934"/>
    <cellStyle name="Currency 5" xfId="935"/>
    <cellStyle name="Currency 5 2" xfId="936"/>
    <cellStyle name="Currency 5 3" xfId="937"/>
    <cellStyle name="Currency 5 4" xfId="938"/>
    <cellStyle name="Currency 5 5" xfId="939"/>
    <cellStyle name="Currency 6" xfId="940"/>
    <cellStyle name="Currency 6 2" xfId="941"/>
    <cellStyle name="Currency 6 3" xfId="942"/>
    <cellStyle name="Currency 7" xfId="943"/>
    <cellStyle name="Currency 8" xfId="944"/>
    <cellStyle name="Currency 9" xfId="945"/>
    <cellStyle name="Currency0" xfId="946"/>
    <cellStyle name="Currency0 2" xfId="947"/>
    <cellStyle name="Currency0 2 2" xfId="948"/>
    <cellStyle name="Currency0 3" xfId="949"/>
    <cellStyle name="Currency0 3 2" xfId="950"/>
    <cellStyle name="Currency0 4" xfId="951"/>
    <cellStyle name="Currency0 5" xfId="952"/>
    <cellStyle name="Currency0_Abt API Budget Draft 6-26-09 CONFIDENTIAL" xfId="953"/>
    <cellStyle name="Date" xfId="954"/>
    <cellStyle name="Date 2" xfId="955"/>
    <cellStyle name="Date 3" xfId="956"/>
    <cellStyle name="Date 4" xfId="957"/>
    <cellStyle name="Date 5" xfId="958"/>
    <cellStyle name="Date_Abt API Budget Draft 6-26-09 CONFIDENTIAL" xfId="959"/>
    <cellStyle name="Emphasis 1" xfId="960"/>
    <cellStyle name="Emphasis 2" xfId="961"/>
    <cellStyle name="Emphasis 3" xfId="962"/>
    <cellStyle name="Encabezado 4" xfId="963"/>
    <cellStyle name="Énfasis1" xfId="964"/>
    <cellStyle name="Énfasis2" xfId="965"/>
    <cellStyle name="Énfasis3" xfId="966"/>
    <cellStyle name="Énfasis4" xfId="967"/>
    <cellStyle name="Énfasis5" xfId="968"/>
    <cellStyle name="Énfasis6" xfId="969"/>
    <cellStyle name="Entrada" xfId="970"/>
    <cellStyle name="Entrée" xfId="971"/>
    <cellStyle name="Entrée 2" xfId="972"/>
    <cellStyle name="Estilo 1" xfId="973"/>
    <cellStyle name="Euro" xfId="974"/>
    <cellStyle name="Euro 2" xfId="975"/>
    <cellStyle name="Euro 2 2" xfId="976"/>
    <cellStyle name="Euro 2 3" xfId="977"/>
    <cellStyle name="Euro 2 4" xfId="978"/>
    <cellStyle name="Euro 3" xfId="979"/>
    <cellStyle name="Euro 3 2" xfId="980"/>
    <cellStyle name="Euro 4" xfId="981"/>
    <cellStyle name="Euro 5" xfId="982"/>
    <cellStyle name="Euro_USAID ZIM AIED SOW" xfId="983"/>
    <cellStyle name="Excel Built-in Normal" xfId="984"/>
    <cellStyle name="Excel Built-in Normal 2" xfId="985"/>
    <cellStyle name="Explanatory Text" xfId="986"/>
    <cellStyle name="Explanatory Text 2" xfId="987"/>
    <cellStyle name="Explanatory Text 2 2" xfId="988"/>
    <cellStyle name="F2" xfId="989"/>
    <cellStyle name="F3" xfId="990"/>
    <cellStyle name="F3 2" xfId="991"/>
    <cellStyle name="F3 3" xfId="992"/>
    <cellStyle name="F3 4" xfId="993"/>
    <cellStyle name="F4" xfId="994"/>
    <cellStyle name="F5" xfId="995"/>
    <cellStyle name="F6" xfId="996"/>
    <cellStyle name="F7" xfId="997"/>
    <cellStyle name="F8" xfId="998"/>
    <cellStyle name="Fecha" xfId="999"/>
    <cellStyle name="Fecha 2" xfId="1000"/>
    <cellStyle name="Fixed" xfId="1001"/>
    <cellStyle name="Fixed 2" xfId="1002"/>
    <cellStyle name="Fixed 2 2" xfId="1003"/>
    <cellStyle name="Fixed 3" xfId="1004"/>
    <cellStyle name="Fixed 4" xfId="1005"/>
    <cellStyle name="Fixed 5" xfId="1006"/>
    <cellStyle name="Fixed_Abt API Budget Draft 6-26-09 CONFIDENTIAL" xfId="1007"/>
    <cellStyle name="FRxAmtStyle" xfId="1008"/>
    <cellStyle name="FRxCurrStyle" xfId="1009"/>
    <cellStyle name="FRxPcntStyle" xfId="1010"/>
    <cellStyle name="Good" xfId="1011"/>
    <cellStyle name="Good 2" xfId="1012"/>
    <cellStyle name="Good 2 2" xfId="1013"/>
    <cellStyle name="Heading 1" xfId="1014"/>
    <cellStyle name="Heading 1 2" xfId="1015"/>
    <cellStyle name="Heading 1 2 2" xfId="1016"/>
    <cellStyle name="Heading 1 2 3" xfId="1017"/>
    <cellStyle name="Heading 1 2 4" xfId="1018"/>
    <cellStyle name="Heading 1 3" xfId="1019"/>
    <cellStyle name="Heading 2" xfId="1020"/>
    <cellStyle name="Heading 2 2" xfId="1021"/>
    <cellStyle name="Heading 2 2 2" xfId="1022"/>
    <cellStyle name="Heading 2 2 3" xfId="1023"/>
    <cellStyle name="Heading 2 2 4" xfId="1024"/>
    <cellStyle name="Heading 2 3" xfId="1025"/>
    <cellStyle name="Heading 3" xfId="1026"/>
    <cellStyle name="Heading 3 2" xfId="1027"/>
    <cellStyle name="Heading 3 2 2" xfId="1028"/>
    <cellStyle name="Heading 3 2 2 2" xfId="1029"/>
    <cellStyle name="Heading 3 2 3" xfId="1030"/>
    <cellStyle name="Heading 4" xfId="1031"/>
    <cellStyle name="Heading 4 2" xfId="1032"/>
    <cellStyle name="Heading 4 2 2" xfId="1033"/>
    <cellStyle name="HEADING1" xfId="1034"/>
    <cellStyle name="Heading1 2" xfId="1035"/>
    <cellStyle name="Heading1 3" xfId="1036"/>
    <cellStyle name="Heading1_USAID ZIM AIED SOW" xfId="1037"/>
    <cellStyle name="HEADING2" xfId="1038"/>
    <cellStyle name="Heading2 2" xfId="1039"/>
    <cellStyle name="Heading2 3" xfId="1040"/>
    <cellStyle name="Heading2_USAID ZIM AIED SOW" xfId="1041"/>
    <cellStyle name="Hyperlink 2" xfId="1042"/>
    <cellStyle name="Hyperlink 2 2" xfId="1043"/>
    <cellStyle name="Hyperlink 3" xfId="1044"/>
    <cellStyle name="Hyperlink 4" xfId="1045"/>
    <cellStyle name="Hyperlink 5" xfId="1046"/>
    <cellStyle name="Hyperlink 7" xfId="1047"/>
    <cellStyle name="Incorrecto" xfId="1048"/>
    <cellStyle name="Input" xfId="1049"/>
    <cellStyle name="Input 2" xfId="1050"/>
    <cellStyle name="Input 2 2" xfId="1051"/>
    <cellStyle name="Insatisfaisant" xfId="1052"/>
    <cellStyle name="Insatisfaisant 2" xfId="1053"/>
    <cellStyle name="Linked Cell" xfId="1054"/>
    <cellStyle name="Linked Cell 2" xfId="1055"/>
    <cellStyle name="Linked Cell 2 2" xfId="1056"/>
    <cellStyle name="Locked" xfId="1057"/>
    <cellStyle name="Locked 2" xfId="1058"/>
    <cellStyle name="Migliaia_Plan of Action and Budget 2006 - 2008  Zanzibarl" xfId="1059"/>
    <cellStyle name="Millares [0]_Calculo Personal Alianza ONG" xfId="1060"/>
    <cellStyle name="Millares 2" xfId="1061"/>
    <cellStyle name="Millares 2 2" xfId="1062"/>
    <cellStyle name="Millares 2 3" xfId="1063"/>
    <cellStyle name="Millares 2 4" xfId="1064"/>
    <cellStyle name="Millares 3" xfId="1065"/>
    <cellStyle name="Millares 3 2" xfId="1066"/>
    <cellStyle name="Millares 3 3" xfId="1067"/>
    <cellStyle name="Millares 3 4" xfId="1068"/>
    <cellStyle name="Millares 4" xfId="1069"/>
    <cellStyle name="Millares 4 2" xfId="1070"/>
    <cellStyle name="Millares 4 3" xfId="1071"/>
    <cellStyle name="Millares 4 4" xfId="1072"/>
    <cellStyle name="Millares 5" xfId="1073"/>
    <cellStyle name="Millares 5 2" xfId="1074"/>
    <cellStyle name="Millares 5 3" xfId="1075"/>
    <cellStyle name="Millares 5 4" xfId="1076"/>
    <cellStyle name="Milliers 2" xfId="1077"/>
    <cellStyle name="Milliers_06 09 04 MC" xfId="1078"/>
    <cellStyle name="Moeda_Jul06 - Pact Inc" xfId="1079"/>
    <cellStyle name="Monétaire 2" xfId="1080"/>
    <cellStyle name="Neutral" xfId="1081"/>
    <cellStyle name="Neutral 2" xfId="1082"/>
    <cellStyle name="Neutral 2 2" xfId="1083"/>
    <cellStyle name="Neutrale" xfId="1084"/>
    <cellStyle name="Neutre" xfId="1085"/>
    <cellStyle name="Neutre 2" xfId="1086"/>
    <cellStyle name="Normal 10" xfId="1087"/>
    <cellStyle name="Normal 10 2" xfId="1088"/>
    <cellStyle name="Normal 10 2 2" xfId="1089"/>
    <cellStyle name="Normal 10 3" xfId="1090"/>
    <cellStyle name="Normal 10 3 2" xfId="1091"/>
    <cellStyle name="Normal 10 3 3" xfId="1092"/>
    <cellStyle name="Normal 10 3 4" xfId="1093"/>
    <cellStyle name="Normal 10 4" xfId="1094"/>
    <cellStyle name="Normal 10 5" xfId="1095"/>
    <cellStyle name="Normal 10 6" xfId="1096"/>
    <cellStyle name="Normal 11" xfId="1097"/>
    <cellStyle name="Normal 11 2" xfId="1098"/>
    <cellStyle name="Normal 11 3" xfId="1099"/>
    <cellStyle name="Normal 12" xfId="1100"/>
    <cellStyle name="Normal 12 2" xfId="1101"/>
    <cellStyle name="Normal 12 3" xfId="1102"/>
    <cellStyle name="Normal 13" xfId="1103"/>
    <cellStyle name="Normal 13 2" xfId="1104"/>
    <cellStyle name="Normal 13 3" xfId="1105"/>
    <cellStyle name="Normal 14" xfId="1106"/>
    <cellStyle name="Normal 14 2" xfId="1107"/>
    <cellStyle name="Normal 14 2 2" xfId="1108"/>
    <cellStyle name="Normal 14 2 3" xfId="1109"/>
    <cellStyle name="Normal 14 2 4" xfId="1110"/>
    <cellStyle name="Normal 14 3" xfId="1111"/>
    <cellStyle name="Normal 14 4" xfId="1112"/>
    <cellStyle name="Normal 14 5" xfId="1113"/>
    <cellStyle name="Normal 15" xfId="1114"/>
    <cellStyle name="Normal 15 2" xfId="1115"/>
    <cellStyle name="Normal 15 3" xfId="1116"/>
    <cellStyle name="Normal 15 4" xfId="1117"/>
    <cellStyle name="Normal 16" xfId="1118"/>
    <cellStyle name="Normal 16 2" xfId="1119"/>
    <cellStyle name="Normal 17" xfId="1120"/>
    <cellStyle name="Normal 18" xfId="1121"/>
    <cellStyle name="Normal 19" xfId="1122"/>
    <cellStyle name="Normal 2" xfId="1123"/>
    <cellStyle name="Normal 2 10" xfId="1124"/>
    <cellStyle name="Normal 2 11" xfId="1125"/>
    <cellStyle name="Normal 2 11 2" xfId="1126"/>
    <cellStyle name="Normal 2 11 3" xfId="1127"/>
    <cellStyle name="Normal 2 11 4" xfId="1128"/>
    <cellStyle name="Normal 2 12" xfId="1129"/>
    <cellStyle name="Normal 2 2" xfId="1130"/>
    <cellStyle name="Normal 2 2 2" xfId="1131"/>
    <cellStyle name="Normal 2 2 2 2" xfId="1132"/>
    <cellStyle name="Normal 2 2 2 2 2" xfId="1133"/>
    <cellStyle name="Normal 2 2 2 2 3" xfId="1134"/>
    <cellStyle name="Normal 2 2 2 3" xfId="1135"/>
    <cellStyle name="Normal 2 2 2 4" xfId="1136"/>
    <cellStyle name="Normal 2 2 2_Abt CHASS Budget 10-12-10" xfId="1137"/>
    <cellStyle name="Normal 2 2 3" xfId="1138"/>
    <cellStyle name="Normal 2 2 3 2" xfId="1139"/>
    <cellStyle name="Normal 2 2 3 2 2" xfId="1140"/>
    <cellStyle name="Normal 2 2 3 2 3" xfId="1141"/>
    <cellStyle name="Normal 2 2 3 3" xfId="1142"/>
    <cellStyle name="Normal 2 2 3 4" xfId="1143"/>
    <cellStyle name="Normal 2 2 3 5" xfId="1144"/>
    <cellStyle name="Normal 2 2 3_Abt CHASS Budget 10-12-10" xfId="1145"/>
    <cellStyle name="Normal 2 2 4" xfId="1146"/>
    <cellStyle name="Normal 2 2 4 2" xfId="1147"/>
    <cellStyle name="Normal 2 2 4 3" xfId="1148"/>
    <cellStyle name="Normal 2 2 5" xfId="1149"/>
    <cellStyle name="Normal 2 2 6" xfId="1150"/>
    <cellStyle name="Normal 2 2 7" xfId="1151"/>
    <cellStyle name="Normal 2 2 8" xfId="1152"/>
    <cellStyle name="Normal 2 2_Abt Associates Tanzania Febrile Illness DRAFT budget 10-12-2010" xfId="1153"/>
    <cellStyle name="Normal 2 3" xfId="1154"/>
    <cellStyle name="Normal 2 3 2" xfId="1155"/>
    <cellStyle name="Normal 2 3 2 2" xfId="1156"/>
    <cellStyle name="Normal 2 3 2 3" xfId="1157"/>
    <cellStyle name="Normal 2 3 3" xfId="1158"/>
    <cellStyle name="Normal 2 3 3 2" xfId="1159"/>
    <cellStyle name="Normal 2 3 4" xfId="1160"/>
    <cellStyle name="Normal 2 3 5" xfId="1161"/>
    <cellStyle name="Normal 2 4" xfId="1162"/>
    <cellStyle name="Normal 2 4 2" xfId="1163"/>
    <cellStyle name="Normal 2 4 3" xfId="1164"/>
    <cellStyle name="Normal 2 5" xfId="1165"/>
    <cellStyle name="Normal 2 5 2" xfId="1166"/>
    <cellStyle name="Normal 2 5 3" xfId="1167"/>
    <cellStyle name="Normal 2 6" xfId="1168"/>
    <cellStyle name="Normal 2 7" xfId="1169"/>
    <cellStyle name="Normal 2 8" xfId="1170"/>
    <cellStyle name="Normal 2 9" xfId="1171"/>
    <cellStyle name="Normal 2_090806_update the common file" xfId="1172"/>
    <cellStyle name="Normal 20" xfId="1173"/>
    <cellStyle name="Normal 20 2" xfId="1174"/>
    <cellStyle name="Normal 20 3" xfId="1175"/>
    <cellStyle name="Normal 20 4" xfId="1176"/>
    <cellStyle name="Normal 21" xfId="1177"/>
    <cellStyle name="Normal 21 2" xfId="1178"/>
    <cellStyle name="Normal 21 2 2" xfId="1179"/>
    <cellStyle name="Normal 21 2 2 2" xfId="1180"/>
    <cellStyle name="Normal 21 2 2 3" xfId="1181"/>
    <cellStyle name="Normal 21 2 2 4" xfId="1182"/>
    <cellStyle name="Normal 21 2 3" xfId="1183"/>
    <cellStyle name="Normal 21 2 4" xfId="1184"/>
    <cellStyle name="Normal 21 2 5" xfId="1185"/>
    <cellStyle name="Normal 21 3" xfId="1186"/>
    <cellStyle name="Normal 21 3 2" xfId="1187"/>
    <cellStyle name="Normal 21 3 3" xfId="1188"/>
    <cellStyle name="Normal 21 3 4" xfId="1189"/>
    <cellStyle name="Normal 21 4" xfId="1190"/>
    <cellStyle name="Normal 21 5" xfId="1191"/>
    <cellStyle name="Normal 21 6" xfId="1192"/>
    <cellStyle name="Normal 22" xfId="1193"/>
    <cellStyle name="Normal 22 2" xfId="1194"/>
    <cellStyle name="Normal 22 2 2" xfId="1195"/>
    <cellStyle name="Normal 22 2 3" xfId="1196"/>
    <cellStyle name="Normal 22 2 4" xfId="1197"/>
    <cellStyle name="Normal 22 3" xfId="1198"/>
    <cellStyle name="Normal 22 4" xfId="1199"/>
    <cellStyle name="Normal 22 5" xfId="1200"/>
    <cellStyle name="Normal 23" xfId="1201"/>
    <cellStyle name="Normal 24" xfId="1202"/>
    <cellStyle name="Normal 24 2" xfId="1203"/>
    <cellStyle name="Normal 24 3" xfId="1204"/>
    <cellStyle name="Normal 24 4" xfId="1205"/>
    <cellStyle name="Normal 25" xfId="1206"/>
    <cellStyle name="Normal 25 2" xfId="1207"/>
    <cellStyle name="Normal 25 3" xfId="1208"/>
    <cellStyle name="Normal 25 4" xfId="1209"/>
    <cellStyle name="Normal 26" xfId="1210"/>
    <cellStyle name="Normal 26 2" xfId="1211"/>
    <cellStyle name="Normal 26 3" xfId="1212"/>
    <cellStyle name="Normal 26 4" xfId="1213"/>
    <cellStyle name="Normal 27" xfId="1214"/>
    <cellStyle name="Normal 27 2" xfId="1215"/>
    <cellStyle name="Normal 27 3" xfId="1216"/>
    <cellStyle name="Normal 27 4" xfId="1217"/>
    <cellStyle name="Normal 28" xfId="1218"/>
    <cellStyle name="Normal 28 2" xfId="1219"/>
    <cellStyle name="Normal 28 3" xfId="1220"/>
    <cellStyle name="Normal 28 4" xfId="1221"/>
    <cellStyle name="Normal 29" xfId="1222"/>
    <cellStyle name="Normal 29 2" xfId="1223"/>
    <cellStyle name="Normal 29 3" xfId="1224"/>
    <cellStyle name="Normal 29 4" xfId="1225"/>
    <cellStyle name="Normal 3" xfId="1226"/>
    <cellStyle name="Normal 3 2" xfId="1227"/>
    <cellStyle name="Normal 3 2 2" xfId="1228"/>
    <cellStyle name="Normal 3 2 2 2" xfId="1229"/>
    <cellStyle name="Normal 3 2 2 2 2" xfId="1230"/>
    <cellStyle name="Normal 3 2 2 3" xfId="1231"/>
    <cellStyle name="Normal 3 2 2 4" xfId="1232"/>
    <cellStyle name="Normal 3 2 2 5" xfId="1233"/>
    <cellStyle name="Normal 3 2 2_Abt Associates Vietnam CSR - Final USAID" xfId="1234"/>
    <cellStyle name="Normal 3 2 3" xfId="1235"/>
    <cellStyle name="Normal 3 2 4" xfId="1236"/>
    <cellStyle name="Normal 3 2_Abt Associates Vietnam CSR - Final USAID" xfId="1237"/>
    <cellStyle name="Normal 3 3" xfId="1238"/>
    <cellStyle name="Normal 3 3 2" xfId="1239"/>
    <cellStyle name="Normal 3 3 3" xfId="1240"/>
    <cellStyle name="Normal 3 4" xfId="1241"/>
    <cellStyle name="Normal 3 5" xfId="1242"/>
    <cellStyle name="Normal 3 6" xfId="1243"/>
    <cellStyle name="Normal 3 7" xfId="1244"/>
    <cellStyle name="Normal 3_Abt Associates Armenia budget - FINAL Abt" xfId="1245"/>
    <cellStyle name="Normal 30" xfId="1246"/>
    <cellStyle name="Normal 30 2" xfId="1247"/>
    <cellStyle name="Normal 30 3" xfId="1248"/>
    <cellStyle name="Normal 30 4" xfId="1249"/>
    <cellStyle name="Normal 31" xfId="1250"/>
    <cellStyle name="Normal 31 2" xfId="1251"/>
    <cellStyle name="Normal 31 3" xfId="1252"/>
    <cellStyle name="Normal 31 4" xfId="1253"/>
    <cellStyle name="Normal 32" xfId="1254"/>
    <cellStyle name="Normal 33" xfId="1255"/>
    <cellStyle name="Normal 33 2" xfId="1256"/>
    <cellStyle name="Normal 33 3" xfId="1257"/>
    <cellStyle name="Normal 33 4" xfId="1258"/>
    <cellStyle name="Normal 34" xfId="1259"/>
    <cellStyle name="Normal 34 2" xfId="1260"/>
    <cellStyle name="Normal 35" xfId="1261"/>
    <cellStyle name="Normal 4" xfId="1262"/>
    <cellStyle name="Normal 4 2" xfId="1263"/>
    <cellStyle name="Normal 4 2 2" xfId="1264"/>
    <cellStyle name="Normal 4 2 2 2" xfId="1265"/>
    <cellStyle name="Normal 4 2 2 3" xfId="1266"/>
    <cellStyle name="Normal 4 2 2 4" xfId="1267"/>
    <cellStyle name="Normal 4 2 3" xfId="1268"/>
    <cellStyle name="Normal 4 2 3 2" xfId="1269"/>
    <cellStyle name="Normal 4 2 3 3" xfId="1270"/>
    <cellStyle name="Normal 4 2 3 4" xfId="1271"/>
    <cellStyle name="Normal 4 2 4" xfId="1272"/>
    <cellStyle name="Normal 4 2 4 2" xfId="1273"/>
    <cellStyle name="Normal 4 2 4 3" xfId="1274"/>
    <cellStyle name="Normal 4 2 4 4" xfId="1275"/>
    <cellStyle name="Normal 4 2 5" xfId="1276"/>
    <cellStyle name="Normal 4 2 5 2" xfId="1277"/>
    <cellStyle name="Normal 4 2 5 3" xfId="1278"/>
    <cellStyle name="Normal 4 2 6" xfId="1279"/>
    <cellStyle name="Normal 4 2 7" xfId="1280"/>
    <cellStyle name="Normal 4 2_Abt Associates Armenia budget - FINAL Abt" xfId="1281"/>
    <cellStyle name="Normal 4 3" xfId="1282"/>
    <cellStyle name="Normal 4 3 2" xfId="1283"/>
    <cellStyle name="Normal 4 3 3" xfId="1284"/>
    <cellStyle name="Normal 4 3 4" xfId="1285"/>
    <cellStyle name="Normal 4 3 5" xfId="1286"/>
    <cellStyle name="Normal 4 4" xfId="1287"/>
    <cellStyle name="Normal 4 4 2" xfId="1288"/>
    <cellStyle name="Normal 4 4 3" xfId="1289"/>
    <cellStyle name="Normal 4 4 4" xfId="1290"/>
    <cellStyle name="Normal 4 4 5" xfId="1291"/>
    <cellStyle name="Normal 4 4 6" xfId="1292"/>
    <cellStyle name="Normal 4 5" xfId="1293"/>
    <cellStyle name="Normal 4 6" xfId="1294"/>
    <cellStyle name="Normal 4 7" xfId="1295"/>
    <cellStyle name="Normal 4_Abt Associates Armenia budget - FINAL Abt" xfId="1296"/>
    <cellStyle name="Normal 5" xfId="1297"/>
    <cellStyle name="Normal 5 10" xfId="1298"/>
    <cellStyle name="Normal 5 11" xfId="1299"/>
    <cellStyle name="Normal 5 12" xfId="1300"/>
    <cellStyle name="Normal 5 13" xfId="1301"/>
    <cellStyle name="Normal 5 2" xfId="1302"/>
    <cellStyle name="Normal 5 2 10" xfId="1303"/>
    <cellStyle name="Normal 5 2 11" xfId="1304"/>
    <cellStyle name="Normal 5 2 2" xfId="1305"/>
    <cellStyle name="Normal 5 2 2 2" xfId="1306"/>
    <cellStyle name="Normal 5 2 2 2 2" xfId="1307"/>
    <cellStyle name="Normal 5 2 2 2 3" xfId="1308"/>
    <cellStyle name="Normal 5 2 2 2 4" xfId="1309"/>
    <cellStyle name="Normal 5 2 2 2 5" xfId="1310"/>
    <cellStyle name="Normal 5 2 2 3" xfId="1311"/>
    <cellStyle name="Normal 5 2 2 4" xfId="1312"/>
    <cellStyle name="Normal 5 2 2 5" xfId="1313"/>
    <cellStyle name="Normal 5 2 2 6" xfId="1314"/>
    <cellStyle name="Normal 5 2 2 7" xfId="1315"/>
    <cellStyle name="Normal 5 2 2 8" xfId="1316"/>
    <cellStyle name="Normal 5 2 3" xfId="1317"/>
    <cellStyle name="Normal 5 2 3 2" xfId="1318"/>
    <cellStyle name="Normal 5 2 3 3" xfId="1319"/>
    <cellStyle name="Normal 5 2 3 4" xfId="1320"/>
    <cellStyle name="Normal 5 2 3 5" xfId="1321"/>
    <cellStyle name="Normal 5 2 3 6" xfId="1322"/>
    <cellStyle name="Normal 5 2 3 7" xfId="1323"/>
    <cellStyle name="Normal 5 2 3 8" xfId="1324"/>
    <cellStyle name="Normal 5 2 4" xfId="1325"/>
    <cellStyle name="Normal 5 2 4 2" xfId="1326"/>
    <cellStyle name="Normal 5 2 4 3" xfId="1327"/>
    <cellStyle name="Normal 5 2 4 4" xfId="1328"/>
    <cellStyle name="Normal 5 2 5" xfId="1329"/>
    <cellStyle name="Normal 5 2 6" xfId="1330"/>
    <cellStyle name="Normal 5 2 7" xfId="1331"/>
    <cellStyle name="Normal 5 2 8" xfId="1332"/>
    <cellStyle name="Normal 5 2 9" xfId="1333"/>
    <cellStyle name="Normal 5 2_Abt Associates Armenia budget - FINAL Abt" xfId="1334"/>
    <cellStyle name="Normal 5 3" xfId="1335"/>
    <cellStyle name="Normal 5 3 2" xfId="1336"/>
    <cellStyle name="Normal 5 3 2 2" xfId="1337"/>
    <cellStyle name="Normal 5 3 2 3" xfId="1338"/>
    <cellStyle name="Normal 5 3 2 4" xfId="1339"/>
    <cellStyle name="Normal 5 3 3" xfId="1340"/>
    <cellStyle name="Normal 5 3 4" xfId="1341"/>
    <cellStyle name="Normal 5 3 5" xfId="1342"/>
    <cellStyle name="Normal 5 3 6" xfId="1343"/>
    <cellStyle name="Normal 5 4" xfId="1344"/>
    <cellStyle name="Normal 5 4 2" xfId="1345"/>
    <cellStyle name="Normal 5 4 3" xfId="1346"/>
    <cellStyle name="Normal 5 4 4" xfId="1347"/>
    <cellStyle name="Normal 5 4 5" xfId="1348"/>
    <cellStyle name="Normal 5 5" xfId="1349"/>
    <cellStyle name="Normal 5 6" xfId="1350"/>
    <cellStyle name="Normal 5 7" xfId="1351"/>
    <cellStyle name="Normal 5 7 2" xfId="1352"/>
    <cellStyle name="Normal 5 7 3" xfId="1353"/>
    <cellStyle name="Normal 5 7 4" xfId="1354"/>
    <cellStyle name="Normal 5 8" xfId="1355"/>
    <cellStyle name="Normal 5 8 2" xfId="1356"/>
    <cellStyle name="Normal 5 8 3" xfId="1357"/>
    <cellStyle name="Normal 5 8 4" xfId="1358"/>
    <cellStyle name="Normal 5 9" xfId="1359"/>
    <cellStyle name="Normal 5_Abt Associates Armenia budget - FINAL Abt" xfId="1360"/>
    <cellStyle name="Normal 6" xfId="1361"/>
    <cellStyle name="Normal 6 10" xfId="1362"/>
    <cellStyle name="Normal 6 11" xfId="1363"/>
    <cellStyle name="Normal 6 2" xfId="1364"/>
    <cellStyle name="Normal 6 2 10" xfId="1365"/>
    <cellStyle name="Normal 6 2 11" xfId="1366"/>
    <cellStyle name="Normal 6 2 2" xfId="1367"/>
    <cellStyle name="Normal 6 2 2 2" xfId="1368"/>
    <cellStyle name="Normal 6 2 2 3" xfId="1369"/>
    <cellStyle name="Normal 6 2 2 4" xfId="1370"/>
    <cellStyle name="Normal 6 2 2 5" xfId="1371"/>
    <cellStyle name="Normal 6 2 2 6" xfId="1372"/>
    <cellStyle name="Normal 6 2 2 7" xfId="1373"/>
    <cellStyle name="Normal 6 2 2 8" xfId="1374"/>
    <cellStyle name="Normal 6 2 3" xfId="1375"/>
    <cellStyle name="Normal 6 2 3 2" xfId="1376"/>
    <cellStyle name="Normal 6 2 3 3" xfId="1377"/>
    <cellStyle name="Normal 6 2 3 4" xfId="1378"/>
    <cellStyle name="Normal 6 2 4" xfId="1379"/>
    <cellStyle name="Normal 6 2 4 2" xfId="1380"/>
    <cellStyle name="Normal 6 2 4 3" xfId="1381"/>
    <cellStyle name="Normal 6 2 4 4" xfId="1382"/>
    <cellStyle name="Normal 6 2 5" xfId="1383"/>
    <cellStyle name="Normal 6 2 6" xfId="1384"/>
    <cellStyle name="Normal 6 2 7" xfId="1385"/>
    <cellStyle name="Normal 6 2 8" xfId="1386"/>
    <cellStyle name="Normal 6 2 9" xfId="1387"/>
    <cellStyle name="Normal 6 2_Abt Associates Armenia budget - FINAL Abt" xfId="1388"/>
    <cellStyle name="Normal 6 3" xfId="1389"/>
    <cellStyle name="Normal 6 4" xfId="1390"/>
    <cellStyle name="Normal 6 5" xfId="1391"/>
    <cellStyle name="Normal 6 5 2" xfId="1392"/>
    <cellStyle name="Normal 6 5 3" xfId="1393"/>
    <cellStyle name="Normal 6 5 4" xfId="1394"/>
    <cellStyle name="Normal 6 5 5" xfId="1395"/>
    <cellStyle name="Normal 6 6" xfId="1396"/>
    <cellStyle name="Normal 6 6 2" xfId="1397"/>
    <cellStyle name="Normal 6 6 3" xfId="1398"/>
    <cellStyle name="Normal 6 6 4" xfId="1399"/>
    <cellStyle name="Normal 6 7" xfId="1400"/>
    <cellStyle name="Normal 6 7 2" xfId="1401"/>
    <cellStyle name="Normal 6 7 3" xfId="1402"/>
    <cellStyle name="Normal 6 7 4" xfId="1403"/>
    <cellStyle name="Normal 6 8" xfId="1404"/>
    <cellStyle name="Normal 6 8 2" xfId="1405"/>
    <cellStyle name="Normal 6 8 3" xfId="1406"/>
    <cellStyle name="Normal 6 8 4" xfId="1407"/>
    <cellStyle name="Normal 6 9" xfId="1408"/>
    <cellStyle name="Normal 6_Abt Associates Armenia budget - FINAL Abt" xfId="1409"/>
    <cellStyle name="Normal 7" xfId="1410"/>
    <cellStyle name="Normal 7 10" xfId="1411"/>
    <cellStyle name="Normal 7 2" xfId="1412"/>
    <cellStyle name="Normal 7 2 2" xfId="1413"/>
    <cellStyle name="Normal 7 2 2 2" xfId="1414"/>
    <cellStyle name="Normal 7 2 2 3" xfId="1415"/>
    <cellStyle name="Normal 7 2 2 4" xfId="1416"/>
    <cellStyle name="Normal 7 2 2 5" xfId="1417"/>
    <cellStyle name="Normal 7 2 3" xfId="1418"/>
    <cellStyle name="Normal 7 2 4" xfId="1419"/>
    <cellStyle name="Normal 7 2 5" xfId="1420"/>
    <cellStyle name="Normal 7 2 6" xfId="1421"/>
    <cellStyle name="Normal 7 2 7" xfId="1422"/>
    <cellStyle name="Normal 7 2 8" xfId="1423"/>
    <cellStyle name="Normal 7 3" xfId="1424"/>
    <cellStyle name="Normal 7 3 2" xfId="1425"/>
    <cellStyle name="Normal 7 3 3" xfId="1426"/>
    <cellStyle name="Normal 7 3 4" xfId="1427"/>
    <cellStyle name="Normal 7 3 5" xfId="1428"/>
    <cellStyle name="Normal 7 4" xfId="1429"/>
    <cellStyle name="Normal 7 5" xfId="1430"/>
    <cellStyle name="Normal 7 6" xfId="1431"/>
    <cellStyle name="Normal 7 7" xfId="1432"/>
    <cellStyle name="Normal 7 7 2" xfId="1433"/>
    <cellStyle name="Normal 7 7 3" xfId="1434"/>
    <cellStyle name="Normal 7 7 4" xfId="1435"/>
    <cellStyle name="Normal 7 8" xfId="1436"/>
    <cellStyle name="Normal 7 9" xfId="1437"/>
    <cellStyle name="Normal 7_Abt Associates Armenia budget - FINAL Abt" xfId="1438"/>
    <cellStyle name="Normal 8" xfId="1439"/>
    <cellStyle name="Normal 8 2" xfId="1440"/>
    <cellStyle name="Normal 8 2 2" xfId="1441"/>
    <cellStyle name="Normal 8 2 3" xfId="1442"/>
    <cellStyle name="Normal 8 2 4" xfId="1443"/>
    <cellStyle name="Normal 8 2 5" xfId="1444"/>
    <cellStyle name="Normal 8 2 6" xfId="1445"/>
    <cellStyle name="Normal 8 2 7" xfId="1446"/>
    <cellStyle name="Normal 8 2 8" xfId="1447"/>
    <cellStyle name="Normal 8 3" xfId="1448"/>
    <cellStyle name="Normal 8 3 2" xfId="1449"/>
    <cellStyle name="Normal 8 4" xfId="1450"/>
    <cellStyle name="Normal 8 5" xfId="1451"/>
    <cellStyle name="Normal 8 6" xfId="1452"/>
    <cellStyle name="Normal 8 6 2" xfId="1453"/>
    <cellStyle name="Normal 8 6 3" xfId="1454"/>
    <cellStyle name="Normal 8 6 4" xfId="1455"/>
    <cellStyle name="Normal 8 7" xfId="1456"/>
    <cellStyle name="Normal 8 8" xfId="1457"/>
    <cellStyle name="Normal 8 9" xfId="1458"/>
    <cellStyle name="Normal 8_Abt Associates Armenia budget - FINAL Abt" xfId="1459"/>
    <cellStyle name="Normal 9" xfId="1460"/>
    <cellStyle name="Normal 9 2" xfId="1461"/>
    <cellStyle name="Normal 9 2 2" xfId="1462"/>
    <cellStyle name="Normal 9 3" xfId="1463"/>
    <cellStyle name="Normal 9 4" xfId="1464"/>
    <cellStyle name="Normal 9 5" xfId="1465"/>
    <cellStyle name="Normal 9_ARD Nicaragua Municipal Governance Program_July1" xfId="1466"/>
    <cellStyle name="Normale_Bagomoyo Budget - Irish Aid" xfId="1467"/>
    <cellStyle name="Nota" xfId="1468"/>
    <cellStyle name="Nota 2" xfId="1469"/>
    <cellStyle name="Notas" xfId="1470"/>
    <cellStyle name="Notas 2" xfId="1471"/>
    <cellStyle name="Notas 3" xfId="1472"/>
    <cellStyle name="Notas 4" xfId="1473"/>
    <cellStyle name="Note" xfId="1474"/>
    <cellStyle name="Note 2" xfId="1475"/>
    <cellStyle name="Note 2 10" xfId="1476"/>
    <cellStyle name="Note 2 2" xfId="1477"/>
    <cellStyle name="Note 2 2 2" xfId="1478"/>
    <cellStyle name="Note 2 2 3" xfId="1479"/>
    <cellStyle name="Note 2 2 3 2" xfId="1480"/>
    <cellStyle name="Note 2 2 3 3" xfId="1481"/>
    <cellStyle name="Note 2 2 3 4" xfId="1482"/>
    <cellStyle name="Note 2 3" xfId="1483"/>
    <cellStyle name="Note 2 4" xfId="1484"/>
    <cellStyle name="Note 2 5" xfId="1485"/>
    <cellStyle name="Note 2 5 2" xfId="1486"/>
    <cellStyle name="Note 2 5 3" xfId="1487"/>
    <cellStyle name="Note 2 5 4" xfId="1488"/>
    <cellStyle name="Note 2 6" xfId="1489"/>
    <cellStyle name="Note 2 6 2" xfId="1490"/>
    <cellStyle name="Note 2 6 3" xfId="1491"/>
    <cellStyle name="Note 2 6 4" xfId="1492"/>
    <cellStyle name="Note 2 7" xfId="1493"/>
    <cellStyle name="Note 2 8" xfId="1494"/>
    <cellStyle name="Note 2 9" xfId="1495"/>
    <cellStyle name="Note 3" xfId="1496"/>
    <cellStyle name="Note 3 2" xfId="1497"/>
    <cellStyle name="Note 3 3" xfId="1498"/>
    <cellStyle name="Note 4" xfId="1499"/>
    <cellStyle name="Note 4 2" xfId="1500"/>
    <cellStyle name="Note 4 2 2" xfId="1501"/>
    <cellStyle name="Note 4 2 3" xfId="1502"/>
    <cellStyle name="Note 4 2 4" xfId="1503"/>
    <cellStyle name="Note 4 3" xfId="1504"/>
    <cellStyle name="Note 4 4" xfId="1505"/>
    <cellStyle name="Note 4 5" xfId="1506"/>
    <cellStyle name="Note 5" xfId="1507"/>
    <cellStyle name="Note 5 2" xfId="1508"/>
    <cellStyle name="Note 5 3" xfId="1509"/>
    <cellStyle name="Note 5 4" xfId="1510"/>
    <cellStyle name="Note 6" xfId="1511"/>
    <cellStyle name="Note 6 2" xfId="1512"/>
    <cellStyle name="Note 6 3" xfId="1513"/>
    <cellStyle name="Note 6 4" xfId="1514"/>
    <cellStyle name="Option" xfId="1515"/>
    <cellStyle name="Option 2" xfId="1516"/>
    <cellStyle name="Output" xfId="1517"/>
    <cellStyle name="Output 2" xfId="1518"/>
    <cellStyle name="Output 2 2" xfId="1519"/>
    <cellStyle name="Percent" xfId="1520"/>
    <cellStyle name="Percent 10" xfId="1521"/>
    <cellStyle name="Percent 11" xfId="1522"/>
    <cellStyle name="Percent 12" xfId="1523"/>
    <cellStyle name="Percent 13" xfId="1524"/>
    <cellStyle name="Percent 13 2" xfId="1525"/>
    <cellStyle name="Percent 13 3" xfId="1526"/>
    <cellStyle name="Percent 13 4" xfId="1527"/>
    <cellStyle name="Percent 14" xfId="1528"/>
    <cellStyle name="Percent 14 2" xfId="1529"/>
    <cellStyle name="Percent 14 3" xfId="1530"/>
    <cellStyle name="Percent 14 4" xfId="1531"/>
    <cellStyle name="Percent 15" xfId="1532"/>
    <cellStyle name="Percent 16" xfId="1533"/>
    <cellStyle name="Percent 17" xfId="1534"/>
    <cellStyle name="Percent 2" xfId="1535"/>
    <cellStyle name="Percent 2 10" xfId="1536"/>
    <cellStyle name="Percent 2 2" xfId="1537"/>
    <cellStyle name="Percent 2 2 2" xfId="1538"/>
    <cellStyle name="Percent 2 2 3" xfId="1539"/>
    <cellStyle name="Percent 2 2 4" xfId="1540"/>
    <cellStyle name="Percent 2 2 5" xfId="1541"/>
    <cellStyle name="Percent 2 3" xfId="1542"/>
    <cellStyle name="Percent 2 3 2" xfId="1543"/>
    <cellStyle name="Percent 2 4" xfId="1544"/>
    <cellStyle name="Percent 2 4 2" xfId="1545"/>
    <cellStyle name="Percent 2 5" xfId="1546"/>
    <cellStyle name="Percent 2 6" xfId="1547"/>
    <cellStyle name="Percent 2 7" xfId="1548"/>
    <cellStyle name="Percent 2 8" xfId="1549"/>
    <cellStyle name="Percent 2 8 2" xfId="1550"/>
    <cellStyle name="Percent 2 8 2 2" xfId="1551"/>
    <cellStyle name="Percent 2 8 2 3" xfId="1552"/>
    <cellStyle name="Percent 2 8 2 4" xfId="1553"/>
    <cellStyle name="Percent 2 9" xfId="1554"/>
    <cellStyle name="Percent 2 9 2" xfId="1555"/>
    <cellStyle name="Percent 2 9 3" xfId="1556"/>
    <cellStyle name="Percent 2 9 4" xfId="1557"/>
    <cellStyle name="Percent 3" xfId="1558"/>
    <cellStyle name="Percent 3 2" xfId="1559"/>
    <cellStyle name="Percent 3 2 2" xfId="1560"/>
    <cellStyle name="Percent 3 3" xfId="1561"/>
    <cellStyle name="Percent 3 4" xfId="1562"/>
    <cellStyle name="Percent 4" xfId="1563"/>
    <cellStyle name="Percent 4 2" xfId="1564"/>
    <cellStyle name="Percent 4 2 2" xfId="1565"/>
    <cellStyle name="Percent 4 2 3" xfId="1566"/>
    <cellStyle name="Percent 4 2 4" xfId="1567"/>
    <cellStyle name="Percent 4 3" xfId="1568"/>
    <cellStyle name="Percent 4 4" xfId="1569"/>
    <cellStyle name="Percent 4 5" xfId="1570"/>
    <cellStyle name="Percent 4 6" xfId="1571"/>
    <cellStyle name="Percent 4 7" xfId="1572"/>
    <cellStyle name="Percent 4 8" xfId="1573"/>
    <cellStyle name="Percent 4 9" xfId="1574"/>
    <cellStyle name="Percent 5" xfId="1575"/>
    <cellStyle name="Percent 5 2" xfId="1576"/>
    <cellStyle name="Percent 5 2 2" xfId="1577"/>
    <cellStyle name="Percent 5 3" xfId="1578"/>
    <cellStyle name="Percent 5 3 2" xfId="1579"/>
    <cellStyle name="Percent 5 3 3" xfId="1580"/>
    <cellStyle name="Percent 5 3 4" xfId="1581"/>
    <cellStyle name="Percent 5 4" xfId="1582"/>
    <cellStyle name="Percent 5 4 2" xfId="1583"/>
    <cellStyle name="Percent 5 4 3" xfId="1584"/>
    <cellStyle name="Percent 5 4 4" xfId="1585"/>
    <cellStyle name="Percent 5 5" xfId="1586"/>
    <cellStyle name="Percent 5 6" xfId="1587"/>
    <cellStyle name="Percent 5 7" xfId="1588"/>
    <cellStyle name="Percent 5 8" xfId="1589"/>
    <cellStyle name="Percent 6" xfId="1590"/>
    <cellStyle name="Percent 6 2" xfId="1591"/>
    <cellStyle name="Percent 6 2 2" xfId="1592"/>
    <cellStyle name="Percent 6 2 3" xfId="1593"/>
    <cellStyle name="Percent 6 2 4" xfId="1594"/>
    <cellStyle name="Percent 6 3" xfId="1595"/>
    <cellStyle name="Percent 6 3 2" xfId="1596"/>
    <cellStyle name="Percent 6 3 3" xfId="1597"/>
    <cellStyle name="Percent 6 3 4" xfId="1598"/>
    <cellStyle name="Percent 6 4" xfId="1599"/>
    <cellStyle name="Percent 6 5" xfId="1600"/>
    <cellStyle name="Percent 6 6" xfId="1601"/>
    <cellStyle name="Percent 6 7" xfId="1602"/>
    <cellStyle name="Percent 7" xfId="1603"/>
    <cellStyle name="Percent 7 2" xfId="1604"/>
    <cellStyle name="Percent 7 2 2" xfId="1605"/>
    <cellStyle name="Percent 7 2 3" xfId="1606"/>
    <cellStyle name="Percent 7 2 4" xfId="1607"/>
    <cellStyle name="Percent 7 3" xfId="1608"/>
    <cellStyle name="Percent 7 4" xfId="1609"/>
    <cellStyle name="Percent 7 5" xfId="1610"/>
    <cellStyle name="Percent 8" xfId="1611"/>
    <cellStyle name="Percent 8 2" xfId="1612"/>
    <cellStyle name="Percent 8 2 2" xfId="1613"/>
    <cellStyle name="Percent 8 2 2 2" xfId="1614"/>
    <cellStyle name="Percent 8 2 2 3" xfId="1615"/>
    <cellStyle name="Percent 8 2 2 4" xfId="1616"/>
    <cellStyle name="Percent 8 2 3" xfId="1617"/>
    <cellStyle name="Percent 8 2 4" xfId="1618"/>
    <cellStyle name="Percent 8 2 5" xfId="1619"/>
    <cellStyle name="Percent 8 3" xfId="1620"/>
    <cellStyle name="Percent 8 3 2" xfId="1621"/>
    <cellStyle name="Percent 8 3 3" xfId="1622"/>
    <cellStyle name="Percent 8 3 4" xfId="1623"/>
    <cellStyle name="Percent 8 4" xfId="1624"/>
    <cellStyle name="Percent 8 5" xfId="1625"/>
    <cellStyle name="Percent 8 6" xfId="1626"/>
    <cellStyle name="Percent 9" xfId="1627"/>
    <cellStyle name="Percent 9 2" xfId="1628"/>
    <cellStyle name="Porcentual 2" xfId="1629"/>
    <cellStyle name="Porcentual 2 2" xfId="1630"/>
    <cellStyle name="Porcentual 2 3" xfId="1631"/>
    <cellStyle name="Porcentual 2 4" xfId="1632"/>
    <cellStyle name="Porcentual 3" xfId="1633"/>
    <cellStyle name="Porcentual 3 2" xfId="1634"/>
    <cellStyle name="Porcentual 3 3" xfId="1635"/>
    <cellStyle name="Porcentual 3 4" xfId="1636"/>
    <cellStyle name="Porcentual 4" xfId="1637"/>
    <cellStyle name="Porcentual 4 2" xfId="1638"/>
    <cellStyle name="Porcentual 4 3" xfId="1639"/>
    <cellStyle name="Porcentual 4 4" xfId="1640"/>
    <cellStyle name="Porcentual 5" xfId="1641"/>
    <cellStyle name="Porcentual 5 2" xfId="1642"/>
    <cellStyle name="Porcentual 5 3" xfId="1643"/>
    <cellStyle name="Porcentual 5 4" xfId="1644"/>
    <cellStyle name="Pourcentage 2" xfId="1645"/>
    <cellStyle name="PSChar" xfId="1646"/>
    <cellStyle name="PSDec" xfId="1647"/>
    <cellStyle name="PSHeading" xfId="1648"/>
    <cellStyle name="PSHeading 2" xfId="1649"/>
    <cellStyle name="R00A" xfId="1650"/>
    <cellStyle name="R00A 2" xfId="1651"/>
    <cellStyle name="R00B" xfId="1652"/>
    <cellStyle name="R00L" xfId="1653"/>
    <cellStyle name="R00L 2" xfId="1654"/>
    <cellStyle name="R01A" xfId="1655"/>
    <cellStyle name="R01A 10" xfId="1656"/>
    <cellStyle name="R01A 2" xfId="1657"/>
    <cellStyle name="R01A 2 2" xfId="1658"/>
    <cellStyle name="R01A 2 3" xfId="1659"/>
    <cellStyle name="R01A 2 4" xfId="1660"/>
    <cellStyle name="R01A 2 5" xfId="1661"/>
    <cellStyle name="R01A 2 6" xfId="1662"/>
    <cellStyle name="R01A 2 7" xfId="1663"/>
    <cellStyle name="R01A 2 8" xfId="1664"/>
    <cellStyle name="R01A 2 9" xfId="1665"/>
    <cellStyle name="R01A 3" xfId="1666"/>
    <cellStyle name="R01A 4" xfId="1667"/>
    <cellStyle name="R01A 5" xfId="1668"/>
    <cellStyle name="R01A 6" xfId="1669"/>
    <cellStyle name="R01A 7" xfId="1670"/>
    <cellStyle name="R01A 8" xfId="1671"/>
    <cellStyle name="R01A 9" xfId="1672"/>
    <cellStyle name="R01A_Sheet7" xfId="1673"/>
    <cellStyle name="R01B" xfId="1674"/>
    <cellStyle name="R01B 2" xfId="1675"/>
    <cellStyle name="R01H" xfId="1676"/>
    <cellStyle name="R01L" xfId="1677"/>
    <cellStyle name="R02A" xfId="1678"/>
    <cellStyle name="R02A 10" xfId="1679"/>
    <cellStyle name="R02A 2" xfId="1680"/>
    <cellStyle name="R02A 2 2" xfId="1681"/>
    <cellStyle name="R02A 2 3" xfId="1682"/>
    <cellStyle name="R02A 2 4" xfId="1683"/>
    <cellStyle name="R02A 2 5" xfId="1684"/>
    <cellStyle name="R02A 2 6" xfId="1685"/>
    <cellStyle name="R02A 2 7" xfId="1686"/>
    <cellStyle name="R02A 2 8" xfId="1687"/>
    <cellStyle name="R02A 2 9" xfId="1688"/>
    <cellStyle name="R02A 3" xfId="1689"/>
    <cellStyle name="R02A 4" xfId="1690"/>
    <cellStyle name="R02A 5" xfId="1691"/>
    <cellStyle name="R02A 6" xfId="1692"/>
    <cellStyle name="R02A 7" xfId="1693"/>
    <cellStyle name="R02A 8" xfId="1694"/>
    <cellStyle name="R02A 9" xfId="1695"/>
    <cellStyle name="R02A_Sheet7" xfId="1696"/>
    <cellStyle name="R02B" xfId="1697"/>
    <cellStyle name="R02B 2" xfId="1698"/>
    <cellStyle name="R02B 2 2" xfId="1699"/>
    <cellStyle name="R02B 3" xfId="1700"/>
    <cellStyle name="R02B 4" xfId="1701"/>
    <cellStyle name="R02B 5" xfId="1702"/>
    <cellStyle name="R02H" xfId="1703"/>
    <cellStyle name="R02L" xfId="1704"/>
    <cellStyle name="R03A" xfId="1705"/>
    <cellStyle name="R03A 2" xfId="1706"/>
    <cellStyle name="R03A_Sheet7" xfId="1707"/>
    <cellStyle name="R03B" xfId="1708"/>
    <cellStyle name="R03B 2" xfId="1709"/>
    <cellStyle name="R03B 2 2" xfId="1710"/>
    <cellStyle name="R03B 3" xfId="1711"/>
    <cellStyle name="R03B 4" xfId="1712"/>
    <cellStyle name="R03B 5" xfId="1713"/>
    <cellStyle name="R03H" xfId="1714"/>
    <cellStyle name="R03L" xfId="1715"/>
    <cellStyle name="R03L 2" xfId="1716"/>
    <cellStyle name="R03L_Sheet7" xfId="1717"/>
    <cellStyle name="R04A" xfId="1718"/>
    <cellStyle name="R04A 2" xfId="1719"/>
    <cellStyle name="R04B" xfId="1720"/>
    <cellStyle name="R04B 2" xfId="1721"/>
    <cellStyle name="R04B 2 2" xfId="1722"/>
    <cellStyle name="R04B 3" xfId="1723"/>
    <cellStyle name="R04B 4" xfId="1724"/>
    <cellStyle name="R04B 5" xfId="1725"/>
    <cellStyle name="R04H" xfId="1726"/>
    <cellStyle name="R04L" xfId="1727"/>
    <cellStyle name="R04L 2" xfId="1728"/>
    <cellStyle name="R04L 2 2" xfId="1729"/>
    <cellStyle name="R05A" xfId="1730"/>
    <cellStyle name="R05A 2" xfId="1731"/>
    <cellStyle name="R05B" xfId="1732"/>
    <cellStyle name="R05B 2" xfId="1733"/>
    <cellStyle name="R05B 2 2" xfId="1734"/>
    <cellStyle name="R05B 3" xfId="1735"/>
    <cellStyle name="R05B 4" xfId="1736"/>
    <cellStyle name="R05B 5" xfId="1737"/>
    <cellStyle name="R05H" xfId="1738"/>
    <cellStyle name="R05L" xfId="1739"/>
    <cellStyle name="R05L 2" xfId="1740"/>
    <cellStyle name="R06A" xfId="1741"/>
    <cellStyle name="R06B" xfId="1742"/>
    <cellStyle name="R06B 2" xfId="1743"/>
    <cellStyle name="R06B 2 2" xfId="1744"/>
    <cellStyle name="R06B 3" xfId="1745"/>
    <cellStyle name="R06B 4" xfId="1746"/>
    <cellStyle name="R06B 5" xfId="1747"/>
    <cellStyle name="R06H" xfId="1748"/>
    <cellStyle name="R06L" xfId="1749"/>
    <cellStyle name="R07A" xfId="1750"/>
    <cellStyle name="R07B" xfId="1751"/>
    <cellStyle name="R07B 2" xfId="1752"/>
    <cellStyle name="R07B 2 2" xfId="1753"/>
    <cellStyle name="R07B 3" xfId="1754"/>
    <cellStyle name="R07B 4" xfId="1755"/>
    <cellStyle name="R07B 5" xfId="1756"/>
    <cellStyle name="R07H" xfId="1757"/>
    <cellStyle name="R07L" xfId="1758"/>
    <cellStyle name="Salida" xfId="1759"/>
    <cellStyle name="Satisfaisant" xfId="1760"/>
    <cellStyle name="Satisfaisant 2" xfId="1761"/>
    <cellStyle name="Sheet Title" xfId="1762"/>
    <cellStyle name="Sortie" xfId="1763"/>
    <cellStyle name="Sortie 2" xfId="1764"/>
    <cellStyle name="Style 1" xfId="1765"/>
    <cellStyle name="STYLE1" xfId="1766"/>
    <cellStyle name="STYLE1 2" xfId="1767"/>
    <cellStyle name="STYLE1 3" xfId="1768"/>
    <cellStyle name="STYLE2" xfId="1769"/>
    <cellStyle name="STYLE3" xfId="1770"/>
    <cellStyle name="STYLE4" xfId="1771"/>
    <cellStyle name="STYLE5" xfId="1772"/>
    <cellStyle name="Testo avviso" xfId="1773"/>
    <cellStyle name="Testo descrittivo" xfId="1774"/>
    <cellStyle name="Texte explicatif" xfId="1775"/>
    <cellStyle name="Texte explicatif 2" xfId="1776"/>
    <cellStyle name="Texto de advertencia" xfId="1777"/>
    <cellStyle name="Texto explicativo" xfId="1778"/>
    <cellStyle name="Title" xfId="1779"/>
    <cellStyle name="Title 2" xfId="1780"/>
    <cellStyle name="Title 2 2" xfId="1781"/>
    <cellStyle name="Titolo" xfId="1782"/>
    <cellStyle name="Titolo 1" xfId="1783"/>
    <cellStyle name="Titolo 2" xfId="1784"/>
    <cellStyle name="Titolo 3" xfId="1785"/>
    <cellStyle name="Titolo 3 2" xfId="1786"/>
    <cellStyle name="Titolo 4" xfId="1787"/>
    <cellStyle name="Titre" xfId="1788"/>
    <cellStyle name="Titre 2" xfId="1789"/>
    <cellStyle name="Titre 1" xfId="1790"/>
    <cellStyle name="Titre 1 2" xfId="1791"/>
    <cellStyle name="Titre 2" xfId="1792"/>
    <cellStyle name="Titre 2 2" xfId="1793"/>
    <cellStyle name="Titre 3" xfId="1794"/>
    <cellStyle name="Titre 3 2" xfId="1795"/>
    <cellStyle name="Titre 3 2 2" xfId="1796"/>
    <cellStyle name="Titre 3 3" xfId="1797"/>
    <cellStyle name="Titre 4" xfId="1798"/>
    <cellStyle name="Titre 4 2" xfId="1799"/>
    <cellStyle name="Título" xfId="1800"/>
    <cellStyle name="Título 1" xfId="1801"/>
    <cellStyle name="Título 2" xfId="1802"/>
    <cellStyle name="Título 3" xfId="1803"/>
    <cellStyle name="Título 3 2" xfId="1804"/>
    <cellStyle name="Total" xfId="1805"/>
    <cellStyle name="Total 2" xfId="1806"/>
    <cellStyle name="Total 2 2" xfId="1807"/>
    <cellStyle name="Total 2 3" xfId="1808"/>
    <cellStyle name="Total 3" xfId="1809"/>
    <cellStyle name="Totale" xfId="1810"/>
    <cellStyle name="Unit" xfId="1811"/>
    <cellStyle name="Unit 2" xfId="1812"/>
    <cellStyle name="Unlocked" xfId="1813"/>
    <cellStyle name="Valore non valido" xfId="1814"/>
    <cellStyle name="Valore valido" xfId="1815"/>
    <cellStyle name="Vérification" xfId="1816"/>
    <cellStyle name="Vérification 2" xfId="1817"/>
    <cellStyle name="Warning Text" xfId="1818"/>
    <cellStyle name="Warning Text 2" xfId="1819"/>
    <cellStyle name="Warning Text 2 2" xfId="1820"/>
    <cellStyle name="wraptext" xfId="1821"/>
    <cellStyle name="wraptext 2" xfId="1822"/>
    <cellStyle name="アクセント 1" xfId="1823"/>
    <cellStyle name="アクセント 2" xfId="1824"/>
    <cellStyle name="アクセント 3" xfId="1825"/>
    <cellStyle name="アクセント 4" xfId="1826"/>
    <cellStyle name="アクセント 5" xfId="1827"/>
    <cellStyle name="アクセント 6" xfId="1828"/>
    <cellStyle name="タイトル" xfId="1829"/>
    <cellStyle name="チェック セル" xfId="1830"/>
    <cellStyle name="どちらでもない" xfId="1831"/>
    <cellStyle name="メモ" xfId="1832"/>
    <cellStyle name="メモ 2" xfId="1833"/>
    <cellStyle name="リンク セル" xfId="1834"/>
    <cellStyle name="ปกติ_Budget_and_budget_note_template(1)" xfId="1835"/>
    <cellStyle name="入力" xfId="1836"/>
    <cellStyle name="出力" xfId="1837"/>
    <cellStyle name="悪い" xfId="1838"/>
    <cellStyle name="良い" xfId="1839"/>
    <cellStyle name="見出し 1" xfId="1840"/>
    <cellStyle name="見出し 2" xfId="1841"/>
    <cellStyle name="見出し 3" xfId="1842"/>
    <cellStyle name="見出し 3 2" xfId="1843"/>
    <cellStyle name="見出し 4" xfId="1844"/>
    <cellStyle name="計算" xfId="1845"/>
    <cellStyle name="説明文" xfId="1846"/>
    <cellStyle name="警告文" xfId="1847"/>
    <cellStyle name="集計" xfId="1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EX%20CLP%20Budget%20Final%20for%20submission%2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rexorg-my.sharepoint.com/personal/vserhiyenko_irex_org/Documents/Documents/Local%20Subgrants/Competitions/Templates/&#1055;&#1088;&#1086;&#1087;&#1086;&#1079;&#1080;&#1094;&#1110;&#1103;%20&#1097;&#1086;&#1076;&#1086;%20&#1074;&#1080;&#1090;&#1088;&#1072;&#1090;%20(&#1073;&#1102;&#1076;&#1078;&#1077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rexorg-my.sharepoint.com/Documents%20and%20Settings\Admin\Local%20Settings\Temporary%20Internet%20Files\OLK6\NDI%20Pact%20Belarus%20Budget-%202008-2011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rexorg-my.sharepoint.com/Documents%20and%20Settings\jmcelwain\Local%20Settings\Temporary%20Internet%20Files\OLK2A\SUDAn%203%20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424"/>
      <sheetName val="SF424A"/>
      <sheetName val="Summary"/>
      <sheetName val="Budget Line Item"/>
      <sheetName val="Fringe"/>
      <sheetName val="Training Media and Comp 3"/>
      <sheetName val="Training Comp 4"/>
      <sheetName val="Equip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s"/>
      <sheetName val="Travel_Transportation"/>
      <sheetName val="Trainings_Meetings"/>
      <sheetName val="Інструкції до бюджету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ear 1 Salary Template "/>
      <sheetName val="Year 2 Salary Template"/>
      <sheetName val="Year 3 Salary Template"/>
      <sheetName val="Links"/>
    </sheetNames>
    <sheetDataSet>
      <sheetData sheetId="4">
        <row r="6">
          <cell r="A6">
            <v>1.03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e Budget"/>
      <sheetName val="Pipeline"/>
      <sheetName val="Salaries - 5 year"/>
      <sheetName val="Activity Costs"/>
      <sheetName val="HIV-AIDS 2004-05"/>
      <sheetName val="HIV Salaries"/>
      <sheetName val="Econ Budget"/>
      <sheetName val="Econ Salaries"/>
      <sheetName val="Links"/>
    </sheetNames>
    <sheetDataSet>
      <sheetData sheetId="8">
        <row r="5">
          <cell r="A5">
            <v>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5.00390625" style="0" customWidth="1"/>
    <col min="2" max="2" width="15.140625" style="0" customWidth="1"/>
    <col min="3" max="3" width="18.00390625" style="0" bestFit="1" customWidth="1"/>
    <col min="4" max="4" width="16.140625" style="0" customWidth="1"/>
  </cols>
  <sheetData>
    <row r="1" spans="1:5" ht="12.75" thickBot="1">
      <c r="A1" s="1"/>
      <c r="B1" s="1"/>
      <c r="C1" s="1"/>
      <c r="D1" s="1"/>
      <c r="E1" s="1"/>
    </row>
    <row r="2" spans="1:5" ht="43.5" customHeight="1">
      <c r="A2" s="185" t="s">
        <v>110</v>
      </c>
      <c r="B2" s="185"/>
      <c r="C2" s="185"/>
      <c r="D2" s="186"/>
      <c r="E2" s="1"/>
    </row>
    <row r="3" spans="1:5" ht="37.5" customHeight="1">
      <c r="A3" s="133"/>
      <c r="B3" s="134" t="s">
        <v>48</v>
      </c>
      <c r="C3" s="135" t="s">
        <v>73</v>
      </c>
      <c r="D3" s="136" t="s">
        <v>74</v>
      </c>
      <c r="E3" s="1"/>
    </row>
    <row r="4" spans="1:5" ht="15" customHeight="1">
      <c r="A4" s="137" t="s">
        <v>66</v>
      </c>
      <c r="B4" s="138">
        <f>Annex2_Detailed_Budget!I17</f>
        <v>0</v>
      </c>
      <c r="C4" s="138">
        <f>Annex2_Detailed_Budget!J17</f>
        <v>0</v>
      </c>
      <c r="D4" s="139">
        <f>Annex2_Detailed_Budget!K17</f>
        <v>0</v>
      </c>
      <c r="E4" s="1"/>
    </row>
    <row r="5" spans="1:5" ht="15" customHeight="1">
      <c r="A5" s="137" t="s">
        <v>67</v>
      </c>
      <c r="B5" s="138">
        <f>Annex2_Detailed_Budget!I22</f>
        <v>0</v>
      </c>
      <c r="C5" s="138">
        <f>Annex2_Detailed_Budget!J22</f>
        <v>0</v>
      </c>
      <c r="D5" s="139">
        <f>Annex2_Detailed_Budget!K22</f>
        <v>0</v>
      </c>
      <c r="E5" s="1"/>
    </row>
    <row r="6" spans="1:5" ht="15" customHeight="1">
      <c r="A6" s="137" t="s">
        <v>68</v>
      </c>
      <c r="B6" s="138">
        <f>Annex2_Detailed_Budget!I27</f>
        <v>0</v>
      </c>
      <c r="C6" s="138">
        <f>Annex2_Detailed_Budget!J27</f>
        <v>0</v>
      </c>
      <c r="D6" s="139">
        <f>Annex2_Detailed_Budget!K27</f>
        <v>0</v>
      </c>
      <c r="E6" s="1"/>
    </row>
    <row r="7" spans="1:5" ht="15" customHeight="1">
      <c r="A7" s="137" t="s">
        <v>69</v>
      </c>
      <c r="B7" s="138">
        <f>Annex2_Detailed_Budget!I35</f>
        <v>0</v>
      </c>
      <c r="C7" s="138">
        <f>Annex2_Detailed_Budget!J35</f>
        <v>0</v>
      </c>
      <c r="D7" s="139">
        <f>Annex2_Detailed_Budget!K35</f>
        <v>0</v>
      </c>
      <c r="E7" s="1"/>
    </row>
    <row r="8" spans="1:5" ht="15" customHeight="1">
      <c r="A8" s="137" t="s">
        <v>70</v>
      </c>
      <c r="B8" s="138">
        <f>Annex2_Detailed_Budget!I40</f>
        <v>0</v>
      </c>
      <c r="C8" s="138">
        <f>Annex2_Detailed_Budget!J40</f>
        <v>0</v>
      </c>
      <c r="D8" s="139">
        <f>Annex2_Detailed_Budget!K40</f>
        <v>0</v>
      </c>
      <c r="E8" s="1"/>
    </row>
    <row r="9" spans="1:5" ht="15" customHeight="1">
      <c r="A9" s="137" t="s">
        <v>71</v>
      </c>
      <c r="B9" s="138">
        <f>Annex2_Detailed_Budget!I48</f>
        <v>0</v>
      </c>
      <c r="C9" s="138">
        <f>Annex2_Detailed_Budget!J48</f>
        <v>0</v>
      </c>
      <c r="D9" s="139">
        <f>Annex2_Detailed_Budget!K48</f>
        <v>0</v>
      </c>
      <c r="E9" s="1"/>
    </row>
    <row r="10" spans="1:5" ht="28.5" customHeight="1">
      <c r="A10" s="179" t="s">
        <v>106</v>
      </c>
      <c r="B10" s="180">
        <f>Annex2_Detailed_Budget!I50</f>
        <v>0</v>
      </c>
      <c r="C10" s="180">
        <f>Annex2_Detailed_Budget!J50</f>
        <v>0</v>
      </c>
      <c r="D10" s="181">
        <f>Annex2_Detailed_Budget!K50</f>
        <v>0</v>
      </c>
      <c r="E10" s="1"/>
    </row>
    <row r="11" spans="1:5" ht="15" customHeight="1">
      <c r="A11" s="137" t="s">
        <v>72</v>
      </c>
      <c r="B11" s="138">
        <f>Annex2_Detailed_Budget!I52</f>
        <v>0</v>
      </c>
      <c r="C11" s="138">
        <f>Annex2_Detailed_Budget!J52</f>
        <v>0</v>
      </c>
      <c r="D11" s="139">
        <f>Annex2_Detailed_Budget!K52</f>
        <v>0</v>
      </c>
      <c r="E11" s="1"/>
    </row>
    <row r="12" spans="1:5" ht="43.5" thickBot="1">
      <c r="A12" s="74" t="s">
        <v>105</v>
      </c>
      <c r="B12" s="140">
        <f>Annex2_Detailed_Budget!I54</f>
        <v>0</v>
      </c>
      <c r="C12" s="140">
        <f>Annex2_Detailed_Budget!J54</f>
        <v>0</v>
      </c>
      <c r="D12" s="141">
        <f>Annex2_Detailed_Budget!K54</f>
        <v>0</v>
      </c>
      <c r="E12" s="1"/>
    </row>
    <row r="13" spans="1:5" ht="12">
      <c r="A13" s="1"/>
      <c r="B13" s="1"/>
      <c r="C13" s="1"/>
      <c r="D13" s="1"/>
      <c r="E13" s="1"/>
    </row>
    <row r="14" spans="1:5" ht="12">
      <c r="A14" s="1"/>
      <c r="B14" s="1"/>
      <c r="C14" s="1"/>
      <c r="D14" s="1"/>
      <c r="E14" s="1"/>
    </row>
    <row r="15" spans="1:5" ht="12">
      <c r="A15" s="1"/>
      <c r="B15" s="1"/>
      <c r="C15" s="1"/>
      <c r="D15" s="1"/>
      <c r="E15" s="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26"/>
  <sheetViews>
    <sheetView zoomScaleSheetLayoutView="70" zoomScalePageLayoutView="90" workbookViewId="0" topLeftCell="A44">
      <selection activeCell="C59" sqref="C59"/>
    </sheetView>
  </sheetViews>
  <sheetFormatPr defaultColWidth="9.140625" defaultRowHeight="12.75"/>
  <cols>
    <col min="1" max="1" width="2.140625" style="2" customWidth="1"/>
    <col min="2" max="2" width="35.421875" style="2" customWidth="1"/>
    <col min="3" max="3" width="15.57421875" style="3" customWidth="1"/>
    <col min="4" max="4" width="10.8515625" style="4" customWidth="1"/>
    <col min="5" max="5" width="17.8515625" style="4" customWidth="1"/>
    <col min="6" max="6" width="13.00390625" style="4" customWidth="1"/>
    <col min="7" max="7" width="14.140625" style="4" customWidth="1"/>
    <col min="8" max="8" width="14.57421875" style="47" customWidth="1"/>
    <col min="9" max="9" width="12.57421875" style="6" customWidth="1"/>
    <col min="10" max="10" width="11.8515625" style="7" customWidth="1"/>
    <col min="11" max="11" width="13.140625" style="7" customWidth="1"/>
    <col min="12" max="12" width="44.8515625" style="2" customWidth="1"/>
    <col min="13" max="16384" width="9.140625" style="2" customWidth="1"/>
  </cols>
  <sheetData>
    <row r="1" ht="12.75">
      <c r="H1" s="5"/>
    </row>
    <row r="2" spans="2:8" ht="48.75" customHeight="1">
      <c r="B2" s="187" t="s">
        <v>111</v>
      </c>
      <c r="C2" s="187"/>
      <c r="D2" s="187"/>
      <c r="E2" s="187"/>
      <c r="F2" s="187"/>
      <c r="H2" s="5"/>
    </row>
    <row r="3" ht="12.75">
      <c r="H3" s="5"/>
    </row>
    <row r="4" spans="2:12" s="8" customFormat="1" ht="44.25" customHeight="1">
      <c r="B4" s="189" t="s">
        <v>84</v>
      </c>
      <c r="C4" s="190"/>
      <c r="D4" s="190"/>
      <c r="E4" s="190"/>
      <c r="F4" s="190"/>
      <c r="G4" s="190"/>
      <c r="H4" s="190"/>
      <c r="I4" s="190"/>
      <c r="J4" s="190"/>
      <c r="K4" s="190"/>
      <c r="L4" s="191"/>
    </row>
    <row r="5" spans="2:8" ht="12.75">
      <c r="B5" s="9"/>
      <c r="C5" s="9"/>
      <c r="D5" s="9"/>
      <c r="E5" s="9"/>
      <c r="F5" s="9"/>
      <c r="H5" s="5"/>
    </row>
    <row r="6" spans="2:8" ht="33.75" customHeight="1">
      <c r="B6" s="48" t="s">
        <v>85</v>
      </c>
      <c r="C6" s="188"/>
      <c r="D6" s="188"/>
      <c r="E6" s="188"/>
      <c r="F6" s="188"/>
      <c r="H6" s="5"/>
    </row>
    <row r="7" spans="2:8" ht="37.5" customHeight="1">
      <c r="B7" s="48" t="s">
        <v>86</v>
      </c>
      <c r="C7" s="188"/>
      <c r="D7" s="188"/>
      <c r="E7" s="188"/>
      <c r="F7" s="188"/>
      <c r="H7" s="5"/>
    </row>
    <row r="8" spans="2:8" ht="35.25" customHeight="1">
      <c r="B8" s="48" t="s">
        <v>87</v>
      </c>
      <c r="C8" s="188"/>
      <c r="D8" s="188"/>
      <c r="E8" s="188"/>
      <c r="F8" s="188"/>
      <c r="H8" s="5"/>
    </row>
    <row r="9" spans="2:8" ht="33" customHeight="1">
      <c r="B9" s="48" t="s">
        <v>88</v>
      </c>
      <c r="C9" s="188" t="s">
        <v>0</v>
      </c>
      <c r="D9" s="188"/>
      <c r="E9" s="188"/>
      <c r="F9" s="188"/>
      <c r="H9" s="5"/>
    </row>
    <row r="10" spans="2:19" ht="15.75" customHeight="1">
      <c r="B10" s="10"/>
      <c r="C10" s="11"/>
      <c r="D10" s="12"/>
      <c r="E10" s="12"/>
      <c r="F10" s="12"/>
      <c r="H10" s="5"/>
      <c r="I10" s="13"/>
      <c r="J10" s="14"/>
      <c r="K10" s="14"/>
      <c r="L10" s="15"/>
      <c r="M10" s="15"/>
      <c r="N10" s="15"/>
      <c r="O10" s="15"/>
      <c r="P10" s="15"/>
      <c r="Q10" s="15"/>
      <c r="R10" s="15"/>
      <c r="S10" s="15"/>
    </row>
    <row r="11" spans="1:23" s="17" customFormat="1" ht="43.5" customHeight="1">
      <c r="A11" s="16"/>
      <c r="B11" s="84" t="s">
        <v>97</v>
      </c>
      <c r="C11" s="85" t="s">
        <v>1</v>
      </c>
      <c r="D11" s="84" t="s">
        <v>2</v>
      </c>
      <c r="E11" s="84" t="s">
        <v>3</v>
      </c>
      <c r="F11" s="84" t="s">
        <v>2</v>
      </c>
      <c r="G11" s="84" t="s">
        <v>3</v>
      </c>
      <c r="H11" s="84" t="s">
        <v>109</v>
      </c>
      <c r="I11" s="85" t="s">
        <v>4</v>
      </c>
      <c r="J11" s="85" t="s">
        <v>5</v>
      </c>
      <c r="K11" s="85" t="s">
        <v>98</v>
      </c>
      <c r="L11" s="84" t="s">
        <v>50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 customHeight="1">
      <c r="A12" s="18" t="s">
        <v>6</v>
      </c>
      <c r="B12" s="86" t="s">
        <v>7</v>
      </c>
      <c r="C12" s="87"/>
      <c r="D12" s="88"/>
      <c r="E12" s="88"/>
      <c r="F12" s="88"/>
      <c r="G12" s="88"/>
      <c r="H12" s="89"/>
      <c r="I12" s="90"/>
      <c r="J12" s="91"/>
      <c r="K12" s="91"/>
      <c r="L12" s="7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60">
      <c r="A13" s="18"/>
      <c r="B13" s="92" t="s">
        <v>76</v>
      </c>
      <c r="C13" s="93">
        <v>0</v>
      </c>
      <c r="D13" s="94">
        <v>6</v>
      </c>
      <c r="E13" s="95" t="s">
        <v>8</v>
      </c>
      <c r="F13" s="96">
        <v>0</v>
      </c>
      <c r="G13" s="95" t="s">
        <v>44</v>
      </c>
      <c r="H13" s="97">
        <f>ROUND(C13*D13*F13,2)</f>
        <v>0</v>
      </c>
      <c r="I13" s="98">
        <f>ROUND(H13,2)</f>
        <v>0</v>
      </c>
      <c r="J13" s="99">
        <v>0</v>
      </c>
      <c r="K13" s="99">
        <f>ROUND(I13+J13,2)</f>
        <v>0</v>
      </c>
      <c r="L13" s="49" t="s">
        <v>79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3.5" customHeight="1">
      <c r="A14" s="18"/>
      <c r="B14" s="92" t="s">
        <v>77</v>
      </c>
      <c r="C14" s="93">
        <v>0</v>
      </c>
      <c r="D14" s="94">
        <v>6</v>
      </c>
      <c r="E14" s="95" t="s">
        <v>8</v>
      </c>
      <c r="F14" s="96">
        <v>0</v>
      </c>
      <c r="G14" s="95" t="s">
        <v>44</v>
      </c>
      <c r="H14" s="97">
        <f>ROUND(C14*D14*F14,2)</f>
        <v>0</v>
      </c>
      <c r="I14" s="98">
        <f>ROUND(H14,2)</f>
        <v>0</v>
      </c>
      <c r="J14" s="99">
        <v>0</v>
      </c>
      <c r="K14" s="99">
        <f>ROUND(I14+J14,2)</f>
        <v>0</v>
      </c>
      <c r="L14" s="7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8.5">
      <c r="A15" s="18"/>
      <c r="B15" s="100" t="s">
        <v>9</v>
      </c>
      <c r="C15" s="89"/>
      <c r="D15" s="101"/>
      <c r="E15" s="101"/>
      <c r="F15" s="101"/>
      <c r="G15" s="101"/>
      <c r="H15" s="101"/>
      <c r="I15" s="102"/>
      <c r="J15" s="102"/>
      <c r="K15" s="102"/>
      <c r="L15" s="7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8.5">
      <c r="A16" s="18"/>
      <c r="B16" s="92" t="s">
        <v>62</v>
      </c>
      <c r="C16" s="93">
        <f>SUM(C13:C15)</f>
        <v>0</v>
      </c>
      <c r="D16" s="94">
        <v>6</v>
      </c>
      <c r="E16" s="95" t="s">
        <v>8</v>
      </c>
      <c r="F16" s="96">
        <v>0.22</v>
      </c>
      <c r="G16" s="95"/>
      <c r="H16" s="97">
        <f>ROUND(C16*D16*F16,2)</f>
        <v>0</v>
      </c>
      <c r="I16" s="98">
        <f>ROUND(H16,2)</f>
        <v>0</v>
      </c>
      <c r="J16" s="99">
        <v>0</v>
      </c>
      <c r="K16" s="99">
        <f>ROUND(I16+J16,2)</f>
        <v>0</v>
      </c>
      <c r="L16" s="7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8.5">
      <c r="A17" s="19"/>
      <c r="B17" s="103" t="s">
        <v>10</v>
      </c>
      <c r="C17" s="90"/>
      <c r="D17" s="104"/>
      <c r="E17" s="104"/>
      <c r="F17" s="105"/>
      <c r="G17" s="104"/>
      <c r="H17" s="106">
        <f>ROUND(SUM(H13:H16),2)</f>
        <v>0</v>
      </c>
      <c r="I17" s="107">
        <f>ROUND(H17,2)</f>
        <v>0</v>
      </c>
      <c r="J17" s="106">
        <f>ROUND(SUM(J13:J16),2)</f>
        <v>0</v>
      </c>
      <c r="K17" s="106">
        <f>ROUND(I17+J17,2)</f>
        <v>0</v>
      </c>
      <c r="L17" s="82" t="b">
        <f>K17=SUM(K13:K16)</f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25.5" customHeight="1">
      <c r="A18" s="18" t="s">
        <v>11</v>
      </c>
      <c r="B18" s="108" t="s">
        <v>12</v>
      </c>
      <c r="C18" s="87"/>
      <c r="D18" s="94"/>
      <c r="E18" s="94"/>
      <c r="F18" s="94"/>
      <c r="G18" s="94"/>
      <c r="H18" s="89"/>
      <c r="I18" s="90"/>
      <c r="J18" s="91"/>
      <c r="K18" s="91"/>
      <c r="L18" s="7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33" customHeight="1">
      <c r="A19" s="19"/>
      <c r="B19" s="109" t="s">
        <v>13</v>
      </c>
      <c r="C19" s="93">
        <v>0</v>
      </c>
      <c r="D19" s="94">
        <v>0</v>
      </c>
      <c r="E19" s="94" t="s">
        <v>14</v>
      </c>
      <c r="F19" s="94">
        <v>0</v>
      </c>
      <c r="G19" s="94" t="s">
        <v>15</v>
      </c>
      <c r="H19" s="97">
        <f>ROUND(C19*D19*F19,2)</f>
        <v>0</v>
      </c>
      <c r="I19" s="98">
        <f>H19</f>
        <v>0</v>
      </c>
      <c r="J19" s="99">
        <v>0</v>
      </c>
      <c r="K19" s="99">
        <f>ROUND(I19+J19,2)</f>
        <v>0</v>
      </c>
      <c r="L19" s="49" t="s">
        <v>80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30.75" customHeight="1">
      <c r="A20" s="19"/>
      <c r="B20" s="92" t="s">
        <v>16</v>
      </c>
      <c r="C20" s="93">
        <v>0</v>
      </c>
      <c r="D20" s="94">
        <v>0</v>
      </c>
      <c r="E20" s="94" t="s">
        <v>17</v>
      </c>
      <c r="F20" s="94">
        <v>0</v>
      </c>
      <c r="G20" s="94" t="s">
        <v>15</v>
      </c>
      <c r="H20" s="97">
        <f>ROUND(C20*D20*F20,2)</f>
        <v>0</v>
      </c>
      <c r="I20" s="98">
        <f>H20</f>
        <v>0</v>
      </c>
      <c r="J20" s="99">
        <v>0</v>
      </c>
      <c r="K20" s="99">
        <f>ROUND(I20+J20,2)</f>
        <v>0</v>
      </c>
      <c r="L20" s="7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48" customHeight="1">
      <c r="A21" s="19"/>
      <c r="B21" s="110" t="s">
        <v>63</v>
      </c>
      <c r="C21" s="93">
        <v>0</v>
      </c>
      <c r="D21" s="94">
        <v>0</v>
      </c>
      <c r="E21" s="94" t="s">
        <v>18</v>
      </c>
      <c r="F21" s="94">
        <v>0</v>
      </c>
      <c r="G21" s="94" t="s">
        <v>15</v>
      </c>
      <c r="H21" s="97">
        <f>ROUND(C21*D21*F21,2)</f>
        <v>0</v>
      </c>
      <c r="I21" s="98">
        <f>H21</f>
        <v>0</v>
      </c>
      <c r="J21" s="99">
        <v>0</v>
      </c>
      <c r="K21" s="99">
        <f>ROUND(I21+J21,2)</f>
        <v>0</v>
      </c>
      <c r="L21" s="78" t="s">
        <v>81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31.5" customHeight="1">
      <c r="A22" s="19"/>
      <c r="B22" s="103" t="s">
        <v>92</v>
      </c>
      <c r="C22" s="90"/>
      <c r="D22" s="111"/>
      <c r="E22" s="111"/>
      <c r="F22" s="111"/>
      <c r="G22" s="111"/>
      <c r="H22" s="106">
        <f>ROUND(SUM(H19:H21),2)</f>
        <v>0</v>
      </c>
      <c r="I22" s="107">
        <f>ROUND(H22,2)</f>
        <v>0</v>
      </c>
      <c r="J22" s="106">
        <f>ROUND(SUM(J19:J21),2)</f>
        <v>0</v>
      </c>
      <c r="K22" s="106">
        <f>ROUND(I22+J22,2)</f>
        <v>0</v>
      </c>
      <c r="L22" s="82" t="b">
        <f>K22=SUM(K20:K21)</f>
        <v>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4.25">
      <c r="A23" s="19"/>
      <c r="B23" s="108"/>
      <c r="C23" s="112"/>
      <c r="D23" s="94"/>
      <c r="E23" s="94"/>
      <c r="F23" s="94"/>
      <c r="G23" s="94"/>
      <c r="H23" s="89"/>
      <c r="I23" s="90"/>
      <c r="J23" s="91"/>
      <c r="K23" s="91"/>
      <c r="L23" s="7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43.5">
      <c r="A24" s="18" t="s">
        <v>19</v>
      </c>
      <c r="B24" s="108" t="s">
        <v>94</v>
      </c>
      <c r="C24" s="112"/>
      <c r="D24" s="94"/>
      <c r="E24" s="94"/>
      <c r="F24" s="94"/>
      <c r="G24" s="94"/>
      <c r="H24" s="113"/>
      <c r="I24" s="90"/>
      <c r="J24" s="91"/>
      <c r="K24" s="91"/>
      <c r="L24" s="7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1" ht="28.5" customHeight="1">
      <c r="A25" s="18"/>
      <c r="B25" s="92" t="s">
        <v>95</v>
      </c>
      <c r="C25" s="93">
        <v>0</v>
      </c>
      <c r="D25" s="94">
        <v>0</v>
      </c>
      <c r="E25" s="94" t="s">
        <v>20</v>
      </c>
      <c r="F25" s="94">
        <v>0</v>
      </c>
      <c r="G25" s="94"/>
      <c r="H25" s="97">
        <f>ROUND(C25*D25*F25,2)</f>
        <v>0</v>
      </c>
      <c r="I25" s="98">
        <f>H25</f>
        <v>0</v>
      </c>
      <c r="J25" s="114">
        <v>0</v>
      </c>
      <c r="K25" s="99">
        <f>ROUND(I25+J25,2)</f>
        <v>0</v>
      </c>
      <c r="L25" s="77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36" customHeight="1">
      <c r="A26" s="18"/>
      <c r="B26" s="92" t="s">
        <v>64</v>
      </c>
      <c r="C26" s="93">
        <v>0</v>
      </c>
      <c r="D26" s="94">
        <v>0</v>
      </c>
      <c r="E26" s="94" t="s">
        <v>21</v>
      </c>
      <c r="F26" s="94">
        <v>0</v>
      </c>
      <c r="G26" s="94"/>
      <c r="H26" s="97">
        <f>ROUND(C26*D26*F26,2)</f>
        <v>0</v>
      </c>
      <c r="I26" s="98">
        <f>H26</f>
        <v>0</v>
      </c>
      <c r="J26" s="114">
        <v>0</v>
      </c>
      <c r="K26" s="99">
        <f>ROUND(I26+J26,2)</f>
        <v>0</v>
      </c>
      <c r="L26" s="79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28.5">
      <c r="A27" s="18"/>
      <c r="B27" s="103" t="s">
        <v>91</v>
      </c>
      <c r="C27" s="90"/>
      <c r="D27" s="111"/>
      <c r="E27" s="111"/>
      <c r="F27" s="111"/>
      <c r="G27" s="111"/>
      <c r="H27" s="106">
        <f>ROUND(SUM(H25:H26),2)</f>
        <v>0</v>
      </c>
      <c r="I27" s="107">
        <f>H27</f>
        <v>0</v>
      </c>
      <c r="J27" s="106">
        <f>ROUND(SUM(J25:J26),2)</f>
        <v>0</v>
      </c>
      <c r="K27" s="106">
        <f>I27+J27</f>
        <v>0</v>
      </c>
      <c r="L27" s="82" t="b">
        <f>K27=SUM(K24:K26)</f>
        <v>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4.25">
      <c r="A28" s="19"/>
      <c r="B28" s="109"/>
      <c r="C28" s="87"/>
      <c r="D28" s="88"/>
      <c r="E28" s="88"/>
      <c r="F28" s="88"/>
      <c r="G28" s="88"/>
      <c r="H28" s="89"/>
      <c r="I28" s="90"/>
      <c r="J28" s="91"/>
      <c r="K28" s="91"/>
      <c r="L28" s="7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43.5">
      <c r="A29" s="18" t="s">
        <v>22</v>
      </c>
      <c r="B29" s="108" t="s">
        <v>93</v>
      </c>
      <c r="C29" s="87"/>
      <c r="D29" s="88"/>
      <c r="E29" s="88"/>
      <c r="F29" s="88"/>
      <c r="G29" s="88"/>
      <c r="H29" s="89"/>
      <c r="I29" s="90"/>
      <c r="J29" s="115"/>
      <c r="K29" s="91"/>
      <c r="L29" s="7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37.5" customHeight="1">
      <c r="A30" s="19"/>
      <c r="B30" s="92" t="s">
        <v>23</v>
      </c>
      <c r="C30" s="93">
        <v>0</v>
      </c>
      <c r="D30" s="94">
        <v>6</v>
      </c>
      <c r="E30" s="94" t="s">
        <v>8</v>
      </c>
      <c r="F30" s="116"/>
      <c r="G30" s="94"/>
      <c r="H30" s="97">
        <f>ROUND(C30*D30,2)</f>
        <v>0</v>
      </c>
      <c r="I30" s="98">
        <f>H30</f>
        <v>0</v>
      </c>
      <c r="J30" s="114">
        <v>0</v>
      </c>
      <c r="K30" s="99">
        <f>ROUND(I30+J30,2)</f>
        <v>0</v>
      </c>
      <c r="L30" s="80" t="s">
        <v>82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36">
      <c r="A31" s="19"/>
      <c r="B31" s="92" t="s">
        <v>24</v>
      </c>
      <c r="C31" s="93">
        <v>0</v>
      </c>
      <c r="D31" s="94">
        <v>0</v>
      </c>
      <c r="E31" s="94" t="s">
        <v>25</v>
      </c>
      <c r="F31" s="116"/>
      <c r="G31" s="94"/>
      <c r="H31" s="97">
        <f>ROUND(C31*D31,2)</f>
        <v>0</v>
      </c>
      <c r="I31" s="98">
        <f>H31</f>
        <v>0</v>
      </c>
      <c r="J31" s="114">
        <v>0</v>
      </c>
      <c r="K31" s="99">
        <f>ROUND(I31+J31,2)</f>
        <v>0</v>
      </c>
      <c r="L31" s="49" t="s">
        <v>78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4.25">
      <c r="A32" s="19"/>
      <c r="B32" s="92"/>
      <c r="C32" s="93">
        <v>0</v>
      </c>
      <c r="D32" s="94">
        <v>0</v>
      </c>
      <c r="E32" s="94" t="s">
        <v>25</v>
      </c>
      <c r="F32" s="116"/>
      <c r="G32" s="94"/>
      <c r="H32" s="97">
        <f>ROUND(C32*D32,2)</f>
        <v>0</v>
      </c>
      <c r="I32" s="98">
        <f>H32</f>
        <v>0</v>
      </c>
      <c r="J32" s="114">
        <v>0</v>
      </c>
      <c r="K32" s="99">
        <f>ROUND(I32+J32,2)</f>
        <v>0</v>
      </c>
      <c r="L32" s="7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4.25">
      <c r="A33" s="19"/>
      <c r="B33" s="92"/>
      <c r="C33" s="93">
        <v>0</v>
      </c>
      <c r="D33" s="94">
        <v>0</v>
      </c>
      <c r="E33" s="94" t="s">
        <v>25</v>
      </c>
      <c r="F33" s="116"/>
      <c r="G33" s="94"/>
      <c r="H33" s="97">
        <f>ROUND(C33*D33,2)</f>
        <v>0</v>
      </c>
      <c r="I33" s="98">
        <f>H33</f>
        <v>0</v>
      </c>
      <c r="J33" s="114">
        <v>0</v>
      </c>
      <c r="K33" s="99">
        <f>ROUND(I33+J33,2)</f>
        <v>0</v>
      </c>
      <c r="L33" s="77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2:23" ht="14.25">
      <c r="B34" s="92"/>
      <c r="C34" s="112"/>
      <c r="D34" s="94"/>
      <c r="E34" s="94"/>
      <c r="F34" s="116"/>
      <c r="G34" s="94"/>
      <c r="H34" s="97"/>
      <c r="I34" s="117"/>
      <c r="J34" s="118"/>
      <c r="K34" s="118"/>
      <c r="L34" s="7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28.5">
      <c r="A35" s="19"/>
      <c r="B35" s="103" t="s">
        <v>90</v>
      </c>
      <c r="C35" s="90"/>
      <c r="D35" s="111"/>
      <c r="E35" s="111"/>
      <c r="F35" s="111"/>
      <c r="G35" s="111"/>
      <c r="H35" s="106">
        <f>ROUND(SUM(H30:H34),2)</f>
        <v>0</v>
      </c>
      <c r="I35" s="107">
        <f>ROUND(H35,2)</f>
        <v>0</v>
      </c>
      <c r="J35" s="106">
        <f>ROUND(SUM(J30:J34),2)</f>
        <v>0</v>
      </c>
      <c r="K35" s="106">
        <f>ROUND(I35+J35,2)</f>
        <v>0</v>
      </c>
      <c r="L35" s="82" t="b">
        <f>K35=SUM(K29:K34)</f>
        <v>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>
      <c r="A36" s="19"/>
      <c r="B36" s="108"/>
      <c r="C36" s="87"/>
      <c r="D36" s="88"/>
      <c r="E36" s="88"/>
      <c r="F36" s="88"/>
      <c r="G36" s="88"/>
      <c r="H36" s="89"/>
      <c r="I36" s="90"/>
      <c r="J36" s="91"/>
      <c r="K36" s="91"/>
      <c r="L36" s="7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25">
      <c r="A37" s="18" t="s">
        <v>26</v>
      </c>
      <c r="B37" s="108" t="s">
        <v>27</v>
      </c>
      <c r="C37" s="87"/>
      <c r="D37" s="88"/>
      <c r="E37" s="88"/>
      <c r="F37" s="88"/>
      <c r="G37" s="88"/>
      <c r="H37" s="89"/>
      <c r="I37" s="90"/>
      <c r="J37" s="91"/>
      <c r="K37" s="91"/>
      <c r="L37" s="77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22.5" customHeight="1">
      <c r="A38" s="19"/>
      <c r="B38" s="92" t="s">
        <v>28</v>
      </c>
      <c r="C38" s="93">
        <v>0</v>
      </c>
      <c r="D38" s="94">
        <v>0</v>
      </c>
      <c r="E38" s="94" t="s">
        <v>29</v>
      </c>
      <c r="F38" s="94"/>
      <c r="G38" s="94"/>
      <c r="H38" s="97">
        <f>ROUND(C38*D38,2)</f>
        <v>0</v>
      </c>
      <c r="I38" s="98">
        <f>H38</f>
        <v>0</v>
      </c>
      <c r="J38" s="99">
        <v>0</v>
      </c>
      <c r="K38" s="99">
        <f>ROUND(I38+J38,2)</f>
        <v>0</v>
      </c>
      <c r="L38" s="7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23.25" customHeight="1">
      <c r="A39" s="19"/>
      <c r="B39" s="92" t="s">
        <v>30</v>
      </c>
      <c r="C39" s="93">
        <v>0</v>
      </c>
      <c r="D39" s="94">
        <v>0</v>
      </c>
      <c r="E39" s="94" t="s">
        <v>29</v>
      </c>
      <c r="F39" s="94"/>
      <c r="G39" s="94"/>
      <c r="H39" s="97">
        <f>ROUND(C39*D39,2)</f>
        <v>0</v>
      </c>
      <c r="I39" s="98">
        <f>H39</f>
        <v>0</v>
      </c>
      <c r="J39" s="99">
        <v>0</v>
      </c>
      <c r="K39" s="99">
        <f>ROUND(I39+J39,2)</f>
        <v>0</v>
      </c>
      <c r="L39" s="77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28.5" customHeight="1">
      <c r="A40" s="19"/>
      <c r="B40" s="119" t="s">
        <v>89</v>
      </c>
      <c r="C40" s="90"/>
      <c r="D40" s="111"/>
      <c r="E40" s="111"/>
      <c r="F40" s="111"/>
      <c r="G40" s="111"/>
      <c r="H40" s="106">
        <f>ROUND(SUM(H38:H38),2)</f>
        <v>0</v>
      </c>
      <c r="I40" s="107">
        <f>ROUND(H40,2)</f>
        <v>0</v>
      </c>
      <c r="J40" s="106">
        <f>ROUND(SUM(J38:J38),2)</f>
        <v>0</v>
      </c>
      <c r="K40" s="106">
        <f>ROUND(I40+J40,2)</f>
        <v>0</v>
      </c>
      <c r="L40" s="82" t="b">
        <f>K40=SUM(K38:K39)</f>
        <v>1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 customHeight="1">
      <c r="A41" s="19"/>
      <c r="B41" s="109"/>
      <c r="C41" s="87"/>
      <c r="D41" s="88"/>
      <c r="E41" s="88"/>
      <c r="F41" s="88"/>
      <c r="G41" s="88"/>
      <c r="H41" s="89"/>
      <c r="I41" s="90"/>
      <c r="J41" s="91"/>
      <c r="K41" s="120"/>
      <c r="L41" s="7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 customHeight="1">
      <c r="A42" s="18" t="s">
        <v>31</v>
      </c>
      <c r="B42" s="121" t="s">
        <v>32</v>
      </c>
      <c r="C42" s="87"/>
      <c r="D42" s="88"/>
      <c r="E42" s="88"/>
      <c r="F42" s="88"/>
      <c r="G42" s="88"/>
      <c r="H42" s="89"/>
      <c r="I42" s="90"/>
      <c r="J42" s="91"/>
      <c r="K42" s="91"/>
      <c r="L42" s="7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8" customHeight="1">
      <c r="A43" s="18"/>
      <c r="B43" s="100" t="s">
        <v>33</v>
      </c>
      <c r="C43" s="87"/>
      <c r="D43" s="88"/>
      <c r="E43" s="88"/>
      <c r="F43" s="88"/>
      <c r="G43" s="88"/>
      <c r="H43" s="89"/>
      <c r="I43" s="90"/>
      <c r="J43" s="91"/>
      <c r="K43" s="91"/>
      <c r="L43" s="7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24">
      <c r="A44" s="19"/>
      <c r="B44" s="122" t="s">
        <v>34</v>
      </c>
      <c r="C44" s="123"/>
      <c r="D44" s="124"/>
      <c r="E44" s="124"/>
      <c r="F44" s="124"/>
      <c r="G44" s="124"/>
      <c r="H44" s="125"/>
      <c r="I44" s="126">
        <f>Event_detailed_budget!E41</f>
        <v>0</v>
      </c>
      <c r="J44" s="125">
        <f>Event_detailed_budget!F41</f>
        <v>0</v>
      </c>
      <c r="K44" s="125">
        <f>Event_detailed_budget!G41</f>
        <v>0</v>
      </c>
      <c r="L44" s="81" t="s">
        <v>116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27" customHeight="1">
      <c r="A45" s="18"/>
      <c r="B45" s="100" t="s">
        <v>35</v>
      </c>
      <c r="C45" s="89"/>
      <c r="D45" s="101"/>
      <c r="E45" s="101"/>
      <c r="F45" s="101"/>
      <c r="G45" s="101"/>
      <c r="H45" s="101"/>
      <c r="I45" s="102"/>
      <c r="J45" s="102"/>
      <c r="K45" s="102"/>
      <c r="L45" s="77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21.75" customHeight="1">
      <c r="A46" s="19"/>
      <c r="B46" s="92" t="s">
        <v>36</v>
      </c>
      <c r="C46" s="93">
        <v>0</v>
      </c>
      <c r="D46" s="94">
        <v>6</v>
      </c>
      <c r="E46" s="94" t="s">
        <v>65</v>
      </c>
      <c r="F46" s="94"/>
      <c r="G46" s="94"/>
      <c r="H46" s="97">
        <f>ROUND(C46*D46,2)</f>
        <v>0</v>
      </c>
      <c r="I46" s="98">
        <f>H46</f>
        <v>0</v>
      </c>
      <c r="J46" s="99">
        <v>0</v>
      </c>
      <c r="K46" s="99">
        <f>ROUND(I46+J46,2)</f>
        <v>0</v>
      </c>
      <c r="L46" s="77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36.75" customHeight="1">
      <c r="A47" s="19"/>
      <c r="B47" s="92" t="s">
        <v>37</v>
      </c>
      <c r="C47" s="93">
        <v>0</v>
      </c>
      <c r="D47" s="94">
        <v>6</v>
      </c>
      <c r="E47" s="94" t="s">
        <v>65</v>
      </c>
      <c r="F47" s="94"/>
      <c r="G47" s="94"/>
      <c r="H47" s="97">
        <f>ROUND(C47*D47,2)</f>
        <v>0</v>
      </c>
      <c r="I47" s="98">
        <f>H47</f>
        <v>0</v>
      </c>
      <c r="J47" s="99">
        <v>0</v>
      </c>
      <c r="K47" s="99">
        <f>ROUND(I47+J47,2)</f>
        <v>0</v>
      </c>
      <c r="L47" s="7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24" customHeight="1">
      <c r="A48" s="19"/>
      <c r="B48" s="103" t="s">
        <v>118</v>
      </c>
      <c r="C48" s="90"/>
      <c r="D48" s="111"/>
      <c r="E48" s="111"/>
      <c r="F48" s="111"/>
      <c r="G48" s="111"/>
      <c r="H48" s="106">
        <f>ROUND(SUM(H43:H47),2)</f>
        <v>0</v>
      </c>
      <c r="I48" s="107">
        <f>ROUND(H48,2)</f>
        <v>0</v>
      </c>
      <c r="J48" s="106">
        <f>ROUND(SUM(J43:J47),2)</f>
        <v>0</v>
      </c>
      <c r="K48" s="106">
        <f>ROUND(I48+J48,2)</f>
        <v>0</v>
      </c>
      <c r="L48" s="82" t="b">
        <f>K48=SUM(K42:K47)</f>
        <v>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4.25" customHeight="1">
      <c r="A49" s="19"/>
      <c r="B49" s="108"/>
      <c r="C49" s="87"/>
      <c r="D49" s="88"/>
      <c r="E49" s="88"/>
      <c r="F49" s="88"/>
      <c r="G49" s="88"/>
      <c r="H49" s="127"/>
      <c r="I49" s="107"/>
      <c r="J49" s="106"/>
      <c r="K49" s="106"/>
      <c r="L49" s="7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22.5" customHeight="1">
      <c r="A50" s="18" t="s">
        <v>38</v>
      </c>
      <c r="B50" s="128" t="s">
        <v>96</v>
      </c>
      <c r="C50" s="129"/>
      <c r="D50" s="130"/>
      <c r="E50" s="130"/>
      <c r="F50" s="130"/>
      <c r="G50" s="130"/>
      <c r="H50" s="131">
        <f>ROUND((H17+H22+H27+H35+H40+H48),2)</f>
        <v>0</v>
      </c>
      <c r="I50" s="132">
        <f>ROUND(H50,2)</f>
        <v>0</v>
      </c>
      <c r="J50" s="131">
        <f>ROUND((J17+J22+J27+J35+J40+J48),2)</f>
        <v>0</v>
      </c>
      <c r="K50" s="131">
        <f>ROUND(I50+J50,2)</f>
        <v>0</v>
      </c>
      <c r="L50" s="83" t="b">
        <f>K50=K48+K40+K35+K27+K22+K17</f>
        <v>1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4.25" customHeight="1">
      <c r="A51" s="19"/>
      <c r="B51" s="108"/>
      <c r="C51" s="87"/>
      <c r="D51" s="88"/>
      <c r="E51" s="88"/>
      <c r="F51" s="88"/>
      <c r="G51" s="88"/>
      <c r="H51" s="89"/>
      <c r="I51" s="90"/>
      <c r="J51" s="91"/>
      <c r="K51" s="91"/>
      <c r="L51" s="7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11" customHeight="1">
      <c r="A52" s="20" t="s">
        <v>39</v>
      </c>
      <c r="B52" s="108" t="s">
        <v>115</v>
      </c>
      <c r="C52" s="142">
        <v>0</v>
      </c>
      <c r="D52" s="88">
        <v>6</v>
      </c>
      <c r="E52" s="88" t="s">
        <v>65</v>
      </c>
      <c r="F52" s="88"/>
      <c r="G52" s="88"/>
      <c r="H52" s="127">
        <f>ROUND(C52*D52,2)</f>
        <v>0</v>
      </c>
      <c r="I52" s="107">
        <f>H52</f>
        <v>0</v>
      </c>
      <c r="J52" s="106">
        <v>0</v>
      </c>
      <c r="K52" s="106">
        <f>ROUND(I52+J52,2)</f>
        <v>0</v>
      </c>
      <c r="L52" s="80" t="s">
        <v>83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 customHeight="1">
      <c r="A53" s="19"/>
      <c r="B53" s="108"/>
      <c r="C53" s="87"/>
      <c r="D53" s="88"/>
      <c r="E53" s="88"/>
      <c r="F53" s="88"/>
      <c r="G53" s="88"/>
      <c r="H53" s="127"/>
      <c r="I53" s="107"/>
      <c r="J53" s="106"/>
      <c r="K53" s="106"/>
      <c r="L53" s="7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43.5">
      <c r="A54" s="21" t="s">
        <v>40</v>
      </c>
      <c r="B54" s="128" t="s">
        <v>117</v>
      </c>
      <c r="C54" s="143"/>
      <c r="D54" s="144"/>
      <c r="E54" s="144"/>
      <c r="F54" s="144"/>
      <c r="G54" s="144"/>
      <c r="H54" s="131">
        <f>ROUND((H50+H52),2)</f>
        <v>0</v>
      </c>
      <c r="I54" s="132">
        <f>ROUND(H54,2)</f>
        <v>0</v>
      </c>
      <c r="J54" s="131">
        <f>ROUND((J50+J52),2)</f>
        <v>0</v>
      </c>
      <c r="K54" s="131">
        <f>ROUND(I54+J54,2)</f>
        <v>0</v>
      </c>
      <c r="L54" s="83" t="b">
        <f>K54=K50+K52</f>
        <v>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161" s="29" customFormat="1" ht="14.25" customHeight="1">
      <c r="A55" s="21"/>
      <c r="B55" s="22"/>
      <c r="C55" s="23"/>
      <c r="D55" s="24"/>
      <c r="E55" s="25"/>
      <c r="F55" s="25"/>
      <c r="G55" s="25"/>
      <c r="H55" s="26"/>
      <c r="I55" s="27"/>
      <c r="J55" s="28"/>
      <c r="K55" s="28"/>
      <c r="L55" s="15"/>
      <c r="M55" s="15"/>
      <c r="N55" s="15"/>
      <c r="O55" s="15"/>
      <c r="P55" s="15"/>
      <c r="Q55" s="15"/>
      <c r="R55" s="15"/>
      <c r="S55" s="15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</row>
    <row r="56" spans="2:19" ht="14.25" customHeight="1">
      <c r="B56" s="30"/>
      <c r="C56" s="31"/>
      <c r="D56" s="32"/>
      <c r="E56" s="25"/>
      <c r="F56" s="25"/>
      <c r="G56" s="25"/>
      <c r="H56" s="26"/>
      <c r="I56" s="27"/>
      <c r="J56" s="28"/>
      <c r="K56" s="28"/>
      <c r="L56" s="15"/>
      <c r="M56" s="15"/>
      <c r="N56" s="15"/>
      <c r="O56" s="15"/>
      <c r="P56" s="15"/>
      <c r="Q56" s="15"/>
      <c r="R56" s="15"/>
      <c r="S56" s="15"/>
    </row>
    <row r="57" spans="2:19" ht="14.25" customHeight="1">
      <c r="B57" s="33"/>
      <c r="C57" s="34"/>
      <c r="D57" s="17"/>
      <c r="E57" s="17"/>
      <c r="F57" s="17"/>
      <c r="G57" s="17"/>
      <c r="H57" s="28"/>
      <c r="I57" s="27"/>
      <c r="J57" s="28"/>
      <c r="K57" s="28"/>
      <c r="L57" s="15"/>
      <c r="M57" s="15"/>
      <c r="N57" s="15"/>
      <c r="O57" s="15"/>
      <c r="P57" s="15"/>
      <c r="Q57" s="15"/>
      <c r="R57" s="15"/>
      <c r="S57" s="15"/>
    </row>
    <row r="58" spans="1:161" s="35" customFormat="1" ht="13.5" thickBot="1">
      <c r="A58" s="2"/>
      <c r="B58" s="33"/>
      <c r="C58" s="34"/>
      <c r="D58" s="17"/>
      <c r="E58" s="17"/>
      <c r="F58" s="17"/>
      <c r="G58" s="17"/>
      <c r="H58" s="28"/>
      <c r="I58" s="27"/>
      <c r="J58" s="28"/>
      <c r="K58" s="28"/>
      <c r="L58" s="15"/>
      <c r="M58" s="15"/>
      <c r="N58" s="15"/>
      <c r="O58" s="15"/>
      <c r="P58" s="15"/>
      <c r="Q58" s="15"/>
      <c r="R58" s="15"/>
      <c r="S58" s="1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</row>
    <row r="59" spans="1:161" s="37" customFormat="1" ht="14.25" customHeight="1" thickTop="1">
      <c r="A59" s="21"/>
      <c r="B59" s="33"/>
      <c r="C59" s="34"/>
      <c r="D59" s="17"/>
      <c r="E59" s="17"/>
      <c r="F59" s="17"/>
      <c r="G59" s="36"/>
      <c r="H59" s="28"/>
      <c r="I59" s="27"/>
      <c r="J59" s="28"/>
      <c r="K59" s="28"/>
      <c r="L59" s="15"/>
      <c r="M59" s="15"/>
      <c r="N59" s="15"/>
      <c r="O59" s="15"/>
      <c r="P59" s="15"/>
      <c r="Q59" s="15"/>
      <c r="R59" s="15"/>
      <c r="S59" s="15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2:20" s="38" customFormat="1" ht="12.75">
      <c r="B60" s="39"/>
      <c r="C60" s="34"/>
      <c r="D60" s="17"/>
      <c r="E60" s="17"/>
      <c r="F60" s="17"/>
      <c r="G60" s="36"/>
      <c r="H60" s="28"/>
      <c r="I60" s="27"/>
      <c r="J60" s="28"/>
      <c r="K60" s="28"/>
      <c r="L60" s="40"/>
      <c r="M60" s="15"/>
      <c r="N60" s="15"/>
      <c r="O60" s="15"/>
      <c r="P60" s="15"/>
      <c r="Q60" s="15"/>
      <c r="R60" s="15"/>
      <c r="S60" s="15"/>
      <c r="T60" s="41"/>
    </row>
    <row r="61" spans="2:20" s="38" customFormat="1" ht="12.75">
      <c r="B61" s="39"/>
      <c r="C61" s="42"/>
      <c r="D61" s="17"/>
      <c r="E61" s="17"/>
      <c r="F61" s="17"/>
      <c r="G61" s="36"/>
      <c r="H61" s="28"/>
      <c r="I61" s="27"/>
      <c r="J61" s="28"/>
      <c r="K61" s="28"/>
      <c r="L61" s="40"/>
      <c r="M61" s="15"/>
      <c r="N61" s="15"/>
      <c r="O61" s="15"/>
      <c r="P61" s="15"/>
      <c r="Q61" s="15"/>
      <c r="R61" s="15"/>
      <c r="S61" s="15"/>
      <c r="T61" s="43"/>
    </row>
    <row r="62" spans="2:12" ht="12.75">
      <c r="B62" s="39"/>
      <c r="C62" s="42"/>
      <c r="D62" s="17"/>
      <c r="E62" s="17"/>
      <c r="F62" s="17"/>
      <c r="G62" s="36"/>
      <c r="H62" s="28"/>
      <c r="I62" s="44"/>
      <c r="J62" s="45"/>
      <c r="K62" s="45"/>
      <c r="L62" s="40"/>
    </row>
    <row r="63" spans="2:12" ht="12.75">
      <c r="B63" s="39"/>
      <c r="C63" s="42"/>
      <c r="D63" s="17"/>
      <c r="E63" s="17"/>
      <c r="F63" s="17"/>
      <c r="G63" s="36"/>
      <c r="H63" s="28"/>
      <c r="I63" s="44"/>
      <c r="J63" s="45"/>
      <c r="K63" s="45"/>
      <c r="L63" s="40"/>
    </row>
    <row r="64" spans="2:11" ht="12.75">
      <c r="B64" s="39"/>
      <c r="C64" s="42"/>
      <c r="D64" s="17"/>
      <c r="E64" s="17"/>
      <c r="F64" s="17"/>
      <c r="G64" s="36"/>
      <c r="H64" s="28"/>
      <c r="I64" s="44"/>
      <c r="J64" s="45"/>
      <c r="K64" s="45"/>
    </row>
    <row r="65" spans="2:11" ht="12.75">
      <c r="B65" s="39"/>
      <c r="C65" s="42"/>
      <c r="D65" s="17"/>
      <c r="E65" s="17"/>
      <c r="F65" s="17"/>
      <c r="G65" s="36"/>
      <c r="H65" s="28"/>
      <c r="I65" s="44"/>
      <c r="J65" s="45"/>
      <c r="K65" s="45"/>
    </row>
    <row r="66" spans="2:11" ht="12.75">
      <c r="B66" s="39"/>
      <c r="C66" s="42"/>
      <c r="D66" s="17"/>
      <c r="E66" s="17"/>
      <c r="F66" s="17"/>
      <c r="G66" s="17"/>
      <c r="H66" s="46"/>
      <c r="I66" s="44"/>
      <c r="J66" s="45"/>
      <c r="K66" s="45"/>
    </row>
    <row r="67" spans="2:11" ht="12.75">
      <c r="B67" s="39"/>
      <c r="C67" s="42"/>
      <c r="D67" s="17"/>
      <c r="E67" s="17"/>
      <c r="F67" s="17"/>
      <c r="G67" s="17"/>
      <c r="H67" s="28"/>
      <c r="I67" s="44"/>
      <c r="J67" s="45"/>
      <c r="K67" s="45"/>
    </row>
    <row r="68" spans="2:11" ht="12.75">
      <c r="B68" s="39"/>
      <c r="C68" s="42"/>
      <c r="D68" s="17"/>
      <c r="E68" s="17"/>
      <c r="F68" s="17"/>
      <c r="G68" s="17"/>
      <c r="H68" s="28"/>
      <c r="I68" s="44"/>
      <c r="J68" s="45"/>
      <c r="K68" s="45"/>
    </row>
    <row r="69" spans="2:11" ht="12.75">
      <c r="B69" s="39"/>
      <c r="C69" s="42"/>
      <c r="D69" s="17"/>
      <c r="E69" s="17"/>
      <c r="F69" s="17"/>
      <c r="G69" s="17"/>
      <c r="H69" s="28"/>
      <c r="I69" s="44"/>
      <c r="J69" s="45"/>
      <c r="K69" s="45"/>
    </row>
    <row r="70" spans="2:11" ht="12.75">
      <c r="B70" s="39"/>
      <c r="C70" s="42"/>
      <c r="D70" s="17"/>
      <c r="E70" s="17"/>
      <c r="F70" s="17"/>
      <c r="G70" s="17"/>
      <c r="H70" s="28"/>
      <c r="I70" s="44"/>
      <c r="J70" s="45"/>
      <c r="K70" s="45"/>
    </row>
    <row r="71" spans="2:11" ht="12.75">
      <c r="B71" s="39"/>
      <c r="C71" s="42"/>
      <c r="D71" s="17"/>
      <c r="E71" s="17"/>
      <c r="F71" s="17"/>
      <c r="G71" s="17"/>
      <c r="H71" s="28"/>
      <c r="I71" s="44"/>
      <c r="J71" s="45"/>
      <c r="K71" s="45"/>
    </row>
    <row r="72" spans="2:11" ht="12.75">
      <c r="B72" s="39"/>
      <c r="C72" s="42"/>
      <c r="D72" s="17"/>
      <c r="E72" s="17"/>
      <c r="F72" s="17"/>
      <c r="G72" s="30"/>
      <c r="H72" s="28"/>
      <c r="I72" s="44"/>
      <c r="J72" s="45"/>
      <c r="K72" s="45"/>
    </row>
    <row r="73" spans="2:11" ht="12.75">
      <c r="B73" s="39"/>
      <c r="C73" s="42"/>
      <c r="D73" s="17"/>
      <c r="E73" s="17"/>
      <c r="F73" s="17"/>
      <c r="G73" s="33"/>
      <c r="H73" s="28"/>
      <c r="I73" s="44"/>
      <c r="J73" s="45"/>
      <c r="K73" s="45"/>
    </row>
    <row r="74" spans="2:11" ht="12.75">
      <c r="B74" s="39"/>
      <c r="C74" s="42"/>
      <c r="D74" s="17"/>
      <c r="E74" s="17"/>
      <c r="F74" s="17"/>
      <c r="G74" s="33"/>
      <c r="H74" s="28"/>
      <c r="I74" s="44"/>
      <c r="J74" s="45"/>
      <c r="K74" s="45"/>
    </row>
    <row r="75" spans="2:11" ht="12.75">
      <c r="B75" s="39"/>
      <c r="C75" s="42"/>
      <c r="D75" s="17"/>
      <c r="E75" s="17"/>
      <c r="F75" s="17"/>
      <c r="G75" s="17"/>
      <c r="H75" s="28"/>
      <c r="I75" s="44"/>
      <c r="J75" s="45"/>
      <c r="K75" s="45"/>
    </row>
    <row r="76" spans="2:11" ht="12.75">
      <c r="B76" s="39"/>
      <c r="C76" s="42"/>
      <c r="D76" s="17"/>
      <c r="E76" s="17"/>
      <c r="F76" s="17"/>
      <c r="G76" s="17"/>
      <c r="H76" s="28"/>
      <c r="I76" s="44"/>
      <c r="J76" s="45"/>
      <c r="K76" s="45"/>
    </row>
    <row r="77" spans="2:11" ht="12.75">
      <c r="B77" s="39"/>
      <c r="C77" s="42"/>
      <c r="D77" s="17"/>
      <c r="E77" s="17"/>
      <c r="F77" s="17"/>
      <c r="G77" s="17"/>
      <c r="H77" s="28"/>
      <c r="I77" s="44"/>
      <c r="J77" s="45"/>
      <c r="K77" s="45"/>
    </row>
    <row r="78" spans="2:11" ht="12.75">
      <c r="B78" s="39"/>
      <c r="C78" s="42"/>
      <c r="D78" s="17"/>
      <c r="E78" s="17"/>
      <c r="F78" s="17"/>
      <c r="G78" s="17"/>
      <c r="H78" s="28"/>
      <c r="I78" s="44"/>
      <c r="J78" s="45"/>
      <c r="K78" s="45"/>
    </row>
    <row r="79" spans="2:11" ht="12.75">
      <c r="B79" s="39"/>
      <c r="C79" s="42"/>
      <c r="D79" s="17"/>
      <c r="E79" s="17"/>
      <c r="F79" s="17"/>
      <c r="G79" s="17"/>
      <c r="H79" s="28"/>
      <c r="I79" s="44"/>
      <c r="J79" s="45"/>
      <c r="K79" s="45"/>
    </row>
    <row r="80" spans="2:11" ht="12.75">
      <c r="B80" s="39"/>
      <c r="C80" s="42"/>
      <c r="D80" s="17"/>
      <c r="E80" s="17"/>
      <c r="F80" s="17"/>
      <c r="G80" s="17"/>
      <c r="H80" s="28"/>
      <c r="I80" s="44"/>
      <c r="J80" s="45"/>
      <c r="K80" s="45"/>
    </row>
    <row r="81" spans="2:11" ht="12.75">
      <c r="B81" s="39"/>
      <c r="C81" s="42"/>
      <c r="D81" s="17"/>
      <c r="E81" s="17"/>
      <c r="F81" s="17"/>
      <c r="G81" s="17"/>
      <c r="H81" s="28"/>
      <c r="I81" s="44"/>
      <c r="J81" s="45"/>
      <c r="K81" s="45"/>
    </row>
    <row r="82" spans="2:11" ht="12.75">
      <c r="B82" s="39"/>
      <c r="C82" s="42"/>
      <c r="D82" s="17"/>
      <c r="E82" s="17"/>
      <c r="F82" s="17"/>
      <c r="G82" s="17"/>
      <c r="H82" s="28"/>
      <c r="I82" s="44"/>
      <c r="J82" s="45"/>
      <c r="K82" s="45"/>
    </row>
    <row r="83" spans="2:11" ht="12.75">
      <c r="B83" s="39"/>
      <c r="C83" s="42"/>
      <c r="D83" s="17"/>
      <c r="E83" s="17"/>
      <c r="F83" s="17"/>
      <c r="G83" s="17"/>
      <c r="H83" s="28"/>
      <c r="I83" s="44"/>
      <c r="J83" s="45"/>
      <c r="K83" s="45"/>
    </row>
    <row r="84" spans="2:11" ht="12.75">
      <c r="B84" s="39"/>
      <c r="C84" s="42"/>
      <c r="D84" s="17"/>
      <c r="E84" s="17"/>
      <c r="F84" s="17"/>
      <c r="G84" s="17"/>
      <c r="H84" s="28"/>
      <c r="I84" s="44"/>
      <c r="J84" s="45"/>
      <c r="K84" s="45"/>
    </row>
    <row r="85" spans="2:11" ht="12.75">
      <c r="B85" s="39"/>
      <c r="C85" s="42"/>
      <c r="D85" s="17"/>
      <c r="E85" s="17"/>
      <c r="F85" s="17"/>
      <c r="G85" s="17"/>
      <c r="H85" s="28"/>
      <c r="I85" s="44"/>
      <c r="J85" s="45"/>
      <c r="K85" s="45"/>
    </row>
    <row r="86" spans="2:11" ht="12.75">
      <c r="B86" s="39"/>
      <c r="C86" s="42"/>
      <c r="D86" s="17"/>
      <c r="E86" s="17"/>
      <c r="F86" s="17"/>
      <c r="G86" s="17"/>
      <c r="H86" s="28"/>
      <c r="I86" s="44"/>
      <c r="J86" s="45"/>
      <c r="K86" s="45"/>
    </row>
    <row r="87" spans="2:11" ht="12.75">
      <c r="B87" s="39"/>
      <c r="C87" s="42"/>
      <c r="D87" s="17"/>
      <c r="E87" s="17"/>
      <c r="F87" s="17"/>
      <c r="G87" s="17"/>
      <c r="H87" s="28"/>
      <c r="I87" s="44"/>
      <c r="J87" s="45"/>
      <c r="K87" s="45"/>
    </row>
    <row r="88" spans="2:11" ht="12.75">
      <c r="B88" s="39"/>
      <c r="C88" s="42"/>
      <c r="D88" s="17"/>
      <c r="E88" s="17"/>
      <c r="F88" s="17"/>
      <c r="G88" s="17"/>
      <c r="H88" s="28"/>
      <c r="I88" s="44"/>
      <c r="J88" s="45"/>
      <c r="K88" s="45"/>
    </row>
    <row r="89" spans="2:11" ht="12.75">
      <c r="B89" s="39"/>
      <c r="C89" s="42"/>
      <c r="D89" s="17"/>
      <c r="E89" s="17"/>
      <c r="F89" s="17"/>
      <c r="G89" s="17"/>
      <c r="H89" s="28"/>
      <c r="I89" s="44"/>
      <c r="J89" s="45"/>
      <c r="K89" s="45"/>
    </row>
    <row r="90" spans="2:11" ht="12.75">
      <c r="B90" s="39"/>
      <c r="C90" s="42"/>
      <c r="D90" s="17"/>
      <c r="E90" s="17"/>
      <c r="F90" s="17"/>
      <c r="G90" s="17"/>
      <c r="H90" s="28"/>
      <c r="I90" s="44"/>
      <c r="J90" s="45"/>
      <c r="K90" s="45"/>
    </row>
    <row r="91" spans="2:11" ht="12.75">
      <c r="B91" s="39"/>
      <c r="C91" s="42"/>
      <c r="D91" s="17"/>
      <c r="E91" s="17"/>
      <c r="F91" s="17"/>
      <c r="G91" s="17"/>
      <c r="H91" s="28"/>
      <c r="I91" s="44"/>
      <c r="J91" s="45"/>
      <c r="K91" s="45"/>
    </row>
    <row r="92" spans="2:11" ht="12.75">
      <c r="B92" s="39"/>
      <c r="C92" s="42"/>
      <c r="D92" s="17"/>
      <c r="E92" s="17"/>
      <c r="F92" s="17"/>
      <c r="G92" s="17"/>
      <c r="H92" s="28"/>
      <c r="I92" s="44"/>
      <c r="J92" s="45"/>
      <c r="K92" s="45"/>
    </row>
    <row r="93" spans="2:11" ht="12.75">
      <c r="B93" s="39"/>
      <c r="C93" s="42"/>
      <c r="D93" s="17"/>
      <c r="E93" s="17"/>
      <c r="F93" s="17"/>
      <c r="G93" s="17"/>
      <c r="H93" s="28"/>
      <c r="I93" s="44"/>
      <c r="J93" s="45"/>
      <c r="K93" s="45"/>
    </row>
    <row r="94" spans="2:11" ht="12.75">
      <c r="B94" s="39"/>
      <c r="C94" s="42"/>
      <c r="D94" s="17"/>
      <c r="E94" s="17"/>
      <c r="F94" s="17"/>
      <c r="G94" s="17"/>
      <c r="H94" s="28"/>
      <c r="I94" s="44"/>
      <c r="J94" s="45"/>
      <c r="K94" s="45"/>
    </row>
    <row r="95" spans="2:11" ht="12.75">
      <c r="B95" s="39"/>
      <c r="C95" s="42"/>
      <c r="D95" s="17"/>
      <c r="E95" s="17"/>
      <c r="F95" s="17"/>
      <c r="G95" s="17"/>
      <c r="H95" s="28"/>
      <c r="I95" s="44"/>
      <c r="J95" s="45"/>
      <c r="K95" s="45"/>
    </row>
    <row r="96" spans="2:11" ht="12.75">
      <c r="B96" s="39"/>
      <c r="C96" s="42"/>
      <c r="D96" s="17"/>
      <c r="E96" s="17"/>
      <c r="F96" s="17"/>
      <c r="G96" s="17"/>
      <c r="H96" s="28"/>
      <c r="I96" s="44"/>
      <c r="J96" s="45"/>
      <c r="K96" s="45"/>
    </row>
    <row r="97" spans="2:11" ht="12.75">
      <c r="B97" s="39"/>
      <c r="C97" s="42"/>
      <c r="D97" s="17"/>
      <c r="E97" s="17"/>
      <c r="F97" s="17"/>
      <c r="G97" s="17"/>
      <c r="H97" s="28"/>
      <c r="I97" s="44"/>
      <c r="J97" s="45"/>
      <c r="K97" s="45"/>
    </row>
    <row r="98" spans="2:11" ht="12.75">
      <c r="B98" s="39"/>
      <c r="C98" s="42"/>
      <c r="D98" s="17"/>
      <c r="E98" s="17"/>
      <c r="F98" s="17"/>
      <c r="G98" s="17"/>
      <c r="H98" s="28"/>
      <c r="I98" s="44"/>
      <c r="J98" s="45"/>
      <c r="K98" s="45"/>
    </row>
    <row r="99" spans="2:11" ht="12.75">
      <c r="B99" s="39"/>
      <c r="C99" s="42"/>
      <c r="D99" s="17"/>
      <c r="E99" s="17"/>
      <c r="F99" s="17"/>
      <c r="G99" s="17"/>
      <c r="H99" s="28"/>
      <c r="I99" s="44"/>
      <c r="J99" s="45"/>
      <c r="K99" s="45"/>
    </row>
    <row r="100" spans="2:11" ht="12.75">
      <c r="B100" s="39"/>
      <c r="C100" s="42"/>
      <c r="D100" s="17"/>
      <c r="E100" s="17"/>
      <c r="F100" s="17"/>
      <c r="G100" s="17"/>
      <c r="H100" s="28"/>
      <c r="I100" s="44"/>
      <c r="J100" s="45"/>
      <c r="K100" s="45"/>
    </row>
    <row r="101" spans="2:11" ht="12.75">
      <c r="B101" s="39"/>
      <c r="C101" s="42"/>
      <c r="D101" s="17"/>
      <c r="E101" s="17"/>
      <c r="F101" s="17"/>
      <c r="G101" s="17"/>
      <c r="H101" s="28"/>
      <c r="I101" s="44"/>
      <c r="J101" s="45"/>
      <c r="K101" s="45"/>
    </row>
    <row r="102" spans="2:11" ht="12.75">
      <c r="B102" s="39"/>
      <c r="C102" s="42"/>
      <c r="D102" s="17"/>
      <c r="E102" s="17"/>
      <c r="F102" s="17"/>
      <c r="G102" s="17"/>
      <c r="H102" s="28"/>
      <c r="I102" s="44"/>
      <c r="J102" s="45"/>
      <c r="K102" s="45"/>
    </row>
    <row r="103" spans="2:11" ht="12.75">
      <c r="B103" s="39"/>
      <c r="C103" s="42"/>
      <c r="D103" s="17"/>
      <c r="E103" s="17"/>
      <c r="F103" s="17"/>
      <c r="G103" s="17"/>
      <c r="H103" s="28"/>
      <c r="I103" s="44"/>
      <c r="J103" s="45"/>
      <c r="K103" s="45"/>
    </row>
    <row r="104" spans="2:11" ht="12.75">
      <c r="B104" s="39"/>
      <c r="C104" s="42"/>
      <c r="D104" s="17"/>
      <c r="E104" s="17"/>
      <c r="F104" s="17"/>
      <c r="G104" s="17"/>
      <c r="H104" s="28"/>
      <c r="I104" s="44"/>
      <c r="J104" s="45"/>
      <c r="K104" s="45"/>
    </row>
    <row r="105" spans="2:11" ht="12.75">
      <c r="B105" s="39"/>
      <c r="C105" s="42"/>
      <c r="D105" s="17"/>
      <c r="E105" s="17"/>
      <c r="F105" s="17"/>
      <c r="G105" s="17"/>
      <c r="H105" s="28"/>
      <c r="I105" s="44"/>
      <c r="J105" s="45"/>
      <c r="K105" s="45"/>
    </row>
    <row r="106" spans="2:11" ht="12.75">
      <c r="B106" s="39"/>
      <c r="C106" s="42"/>
      <c r="D106" s="17"/>
      <c r="E106" s="17"/>
      <c r="F106" s="17"/>
      <c r="G106" s="17"/>
      <c r="H106" s="28"/>
      <c r="I106" s="44"/>
      <c r="J106" s="45"/>
      <c r="K106" s="45"/>
    </row>
    <row r="107" spans="2:11" ht="12.75">
      <c r="B107" s="39"/>
      <c r="C107" s="42"/>
      <c r="D107" s="17"/>
      <c r="E107" s="17"/>
      <c r="F107" s="17"/>
      <c r="G107" s="17"/>
      <c r="H107" s="28"/>
      <c r="I107" s="44"/>
      <c r="J107" s="45"/>
      <c r="K107" s="45"/>
    </row>
    <row r="108" spans="2:11" ht="12.75">
      <c r="B108" s="39"/>
      <c r="C108" s="42"/>
      <c r="D108" s="17"/>
      <c r="E108" s="17"/>
      <c r="F108" s="17"/>
      <c r="G108" s="17"/>
      <c r="H108" s="28"/>
      <c r="I108" s="44"/>
      <c r="J108" s="45"/>
      <c r="K108" s="45"/>
    </row>
    <row r="109" spans="2:11" ht="12.75">
      <c r="B109" s="39"/>
      <c r="C109" s="42"/>
      <c r="D109" s="17"/>
      <c r="E109" s="17"/>
      <c r="F109" s="17"/>
      <c r="G109" s="17"/>
      <c r="H109" s="28"/>
      <c r="I109" s="44"/>
      <c r="J109" s="45"/>
      <c r="K109" s="45"/>
    </row>
    <row r="110" spans="2:11" ht="12.75">
      <c r="B110" s="39"/>
      <c r="C110" s="42"/>
      <c r="D110" s="17"/>
      <c r="E110" s="17"/>
      <c r="F110" s="17"/>
      <c r="G110" s="17"/>
      <c r="H110" s="28"/>
      <c r="I110" s="44"/>
      <c r="J110" s="45"/>
      <c r="K110" s="45"/>
    </row>
    <row r="111" spans="2:11" ht="12.75">
      <c r="B111" s="39"/>
      <c r="C111" s="42"/>
      <c r="D111" s="17"/>
      <c r="E111" s="17"/>
      <c r="F111" s="17"/>
      <c r="G111" s="17"/>
      <c r="H111" s="28"/>
      <c r="I111" s="44"/>
      <c r="J111" s="45"/>
      <c r="K111" s="45"/>
    </row>
    <row r="112" spans="2:11" ht="12.75">
      <c r="B112" s="39"/>
      <c r="C112" s="42"/>
      <c r="D112" s="17"/>
      <c r="E112" s="17"/>
      <c r="F112" s="17"/>
      <c r="G112" s="17"/>
      <c r="H112" s="28"/>
      <c r="I112" s="44"/>
      <c r="J112" s="45"/>
      <c r="K112" s="45"/>
    </row>
    <row r="113" spans="2:11" ht="12.75">
      <c r="B113" s="39"/>
      <c r="C113" s="42"/>
      <c r="D113" s="17"/>
      <c r="E113" s="17"/>
      <c r="F113" s="17"/>
      <c r="G113" s="17"/>
      <c r="H113" s="28"/>
      <c r="I113" s="44"/>
      <c r="J113" s="45"/>
      <c r="K113" s="45"/>
    </row>
    <row r="114" spans="2:11" ht="12.75">
      <c r="B114" s="39"/>
      <c r="C114" s="42"/>
      <c r="D114" s="17"/>
      <c r="E114" s="17"/>
      <c r="F114" s="17"/>
      <c r="G114" s="17"/>
      <c r="H114" s="28"/>
      <c r="I114" s="44"/>
      <c r="J114" s="45"/>
      <c r="K114" s="45"/>
    </row>
    <row r="115" spans="2:11" ht="12.75">
      <c r="B115" s="39"/>
      <c r="C115" s="42"/>
      <c r="D115" s="17"/>
      <c r="E115" s="17"/>
      <c r="F115" s="17"/>
      <c r="G115" s="17"/>
      <c r="H115" s="28"/>
      <c r="I115" s="44"/>
      <c r="J115" s="45"/>
      <c r="K115" s="45"/>
    </row>
    <row r="116" spans="2:11" ht="12.75">
      <c r="B116" s="39"/>
      <c r="C116" s="42"/>
      <c r="D116" s="17"/>
      <c r="E116" s="17"/>
      <c r="F116" s="17"/>
      <c r="G116" s="17"/>
      <c r="H116" s="28"/>
      <c r="I116" s="44"/>
      <c r="J116" s="45"/>
      <c r="K116" s="45"/>
    </row>
    <row r="117" spans="2:11" ht="12.75">
      <c r="B117" s="39"/>
      <c r="C117" s="42"/>
      <c r="D117" s="17"/>
      <c r="E117" s="17"/>
      <c r="F117" s="17"/>
      <c r="G117" s="17"/>
      <c r="H117" s="28"/>
      <c r="I117" s="44"/>
      <c r="J117" s="45"/>
      <c r="K117" s="45"/>
    </row>
    <row r="118" spans="2:11" ht="12.75">
      <c r="B118" s="39"/>
      <c r="C118" s="42"/>
      <c r="D118" s="17"/>
      <c r="E118" s="17"/>
      <c r="F118" s="17"/>
      <c r="G118" s="17"/>
      <c r="H118" s="28"/>
      <c r="I118" s="44"/>
      <c r="J118" s="45"/>
      <c r="K118" s="45"/>
    </row>
    <row r="119" spans="2:11" ht="12.75">
      <c r="B119" s="39"/>
      <c r="C119" s="42"/>
      <c r="D119" s="17"/>
      <c r="E119" s="17"/>
      <c r="F119" s="17"/>
      <c r="G119" s="17"/>
      <c r="H119" s="28"/>
      <c r="I119" s="44"/>
      <c r="J119" s="45"/>
      <c r="K119" s="45"/>
    </row>
    <row r="120" spans="2:11" ht="12.75">
      <c r="B120" s="39"/>
      <c r="C120" s="42"/>
      <c r="D120" s="17"/>
      <c r="E120" s="17"/>
      <c r="F120" s="17"/>
      <c r="G120" s="17"/>
      <c r="H120" s="28"/>
      <c r="I120" s="44"/>
      <c r="J120" s="45"/>
      <c r="K120" s="45"/>
    </row>
    <row r="121" spans="2:11" ht="12.75">
      <c r="B121" s="39"/>
      <c r="C121" s="42"/>
      <c r="D121" s="17"/>
      <c r="E121" s="17"/>
      <c r="F121" s="17"/>
      <c r="G121" s="17"/>
      <c r="H121" s="28"/>
      <c r="I121" s="44"/>
      <c r="J121" s="45"/>
      <c r="K121" s="45"/>
    </row>
    <row r="122" spans="2:11" ht="12.75">
      <c r="B122" s="39"/>
      <c r="C122" s="42"/>
      <c r="D122" s="17"/>
      <c r="E122" s="17"/>
      <c r="F122" s="17"/>
      <c r="G122" s="17"/>
      <c r="H122" s="28"/>
      <c r="I122" s="44"/>
      <c r="J122" s="45"/>
      <c r="K122" s="45"/>
    </row>
    <row r="123" spans="2:11" ht="12.75">
      <c r="B123" s="39"/>
      <c r="C123" s="42"/>
      <c r="D123" s="17"/>
      <c r="E123" s="17"/>
      <c r="F123" s="17"/>
      <c r="G123" s="17"/>
      <c r="H123" s="28"/>
      <c r="I123" s="44"/>
      <c r="J123" s="45"/>
      <c r="K123" s="45"/>
    </row>
    <row r="124" spans="2:11" ht="12.75">
      <c r="B124" s="39"/>
      <c r="C124" s="42"/>
      <c r="D124" s="17"/>
      <c r="E124" s="17"/>
      <c r="F124" s="17"/>
      <c r="G124" s="17"/>
      <c r="H124" s="28"/>
      <c r="I124" s="44"/>
      <c r="J124" s="45"/>
      <c r="K124" s="45"/>
    </row>
    <row r="125" spans="2:11" ht="12.75">
      <c r="B125" s="39"/>
      <c r="C125" s="42"/>
      <c r="D125" s="17"/>
      <c r="E125" s="17"/>
      <c r="F125" s="17"/>
      <c r="G125" s="17"/>
      <c r="H125" s="28"/>
      <c r="I125" s="44"/>
      <c r="J125" s="45"/>
      <c r="K125" s="45"/>
    </row>
    <row r="126" spans="2:11" ht="12.75">
      <c r="B126" s="39"/>
      <c r="C126" s="42"/>
      <c r="D126" s="17"/>
      <c r="E126" s="17"/>
      <c r="F126" s="17"/>
      <c r="G126" s="17"/>
      <c r="H126" s="28"/>
      <c r="I126" s="44"/>
      <c r="J126" s="45"/>
      <c r="K126" s="45"/>
    </row>
    <row r="127" spans="2:11" ht="12.75">
      <c r="B127" s="39"/>
      <c r="C127" s="42"/>
      <c r="D127" s="17"/>
      <c r="E127" s="17"/>
      <c r="F127" s="17"/>
      <c r="G127" s="17"/>
      <c r="H127" s="28"/>
      <c r="I127" s="44"/>
      <c r="J127" s="45"/>
      <c r="K127" s="45"/>
    </row>
    <row r="128" spans="2:11" ht="12.75">
      <c r="B128" s="39"/>
      <c r="C128" s="42"/>
      <c r="D128" s="17"/>
      <c r="E128" s="17"/>
      <c r="F128" s="17"/>
      <c r="G128" s="17"/>
      <c r="H128" s="28"/>
      <c r="I128" s="44"/>
      <c r="J128" s="45"/>
      <c r="K128" s="45"/>
    </row>
    <row r="129" spans="2:11" ht="12.75">
      <c r="B129" s="39"/>
      <c r="C129" s="42"/>
      <c r="D129" s="17"/>
      <c r="E129" s="17"/>
      <c r="F129" s="17"/>
      <c r="G129" s="17"/>
      <c r="H129" s="28"/>
      <c r="I129" s="44"/>
      <c r="J129" s="45"/>
      <c r="K129" s="45"/>
    </row>
    <row r="130" spans="2:11" ht="12.75">
      <c r="B130" s="39"/>
      <c r="C130" s="42"/>
      <c r="D130" s="17"/>
      <c r="E130" s="17"/>
      <c r="F130" s="17"/>
      <c r="G130" s="17"/>
      <c r="H130" s="28"/>
      <c r="I130" s="44"/>
      <c r="J130" s="45"/>
      <c r="K130" s="45"/>
    </row>
    <row r="131" spans="2:11" ht="12.75">
      <c r="B131" s="39"/>
      <c r="C131" s="42"/>
      <c r="D131" s="17"/>
      <c r="E131" s="17"/>
      <c r="F131" s="17"/>
      <c r="G131" s="17"/>
      <c r="H131" s="28"/>
      <c r="I131" s="44"/>
      <c r="J131" s="45"/>
      <c r="K131" s="45"/>
    </row>
    <row r="132" spans="2:11" ht="12.75">
      <c r="B132" s="39"/>
      <c r="C132" s="42"/>
      <c r="D132" s="17"/>
      <c r="E132" s="17"/>
      <c r="F132" s="17"/>
      <c r="G132" s="17"/>
      <c r="H132" s="28"/>
      <c r="I132" s="44"/>
      <c r="J132" s="45"/>
      <c r="K132" s="45"/>
    </row>
    <row r="133" spans="2:11" ht="12.75">
      <c r="B133" s="39"/>
      <c r="C133" s="42"/>
      <c r="D133" s="17"/>
      <c r="E133" s="17"/>
      <c r="F133" s="17"/>
      <c r="G133" s="17"/>
      <c r="H133" s="28"/>
      <c r="I133" s="44"/>
      <c r="J133" s="45"/>
      <c r="K133" s="45"/>
    </row>
    <row r="134" spans="2:11" ht="12.75">
      <c r="B134" s="39"/>
      <c r="C134" s="42"/>
      <c r="D134" s="17"/>
      <c r="E134" s="17"/>
      <c r="F134" s="17"/>
      <c r="G134" s="17"/>
      <c r="H134" s="28"/>
      <c r="I134" s="44"/>
      <c r="J134" s="45"/>
      <c r="K134" s="45"/>
    </row>
    <row r="135" spans="2:11" ht="12.75">
      <c r="B135" s="39"/>
      <c r="C135" s="42"/>
      <c r="D135" s="17"/>
      <c r="E135" s="17"/>
      <c r="F135" s="17"/>
      <c r="G135" s="17"/>
      <c r="H135" s="28"/>
      <c r="I135" s="44"/>
      <c r="J135" s="45"/>
      <c r="K135" s="45"/>
    </row>
    <row r="136" spans="2:11" ht="12.75">
      <c r="B136" s="39"/>
      <c r="C136" s="42"/>
      <c r="D136" s="17"/>
      <c r="E136" s="17"/>
      <c r="F136" s="17"/>
      <c r="G136" s="17"/>
      <c r="H136" s="28"/>
      <c r="I136" s="44"/>
      <c r="J136" s="45"/>
      <c r="K136" s="45"/>
    </row>
    <row r="137" spans="2:11" ht="12.75">
      <c r="B137" s="39"/>
      <c r="C137" s="42"/>
      <c r="D137" s="17"/>
      <c r="E137" s="17"/>
      <c r="F137" s="17"/>
      <c r="G137" s="17"/>
      <c r="H137" s="28"/>
      <c r="I137" s="44"/>
      <c r="J137" s="45"/>
      <c r="K137" s="45"/>
    </row>
    <row r="138" spans="2:11" ht="12.75">
      <c r="B138" s="39"/>
      <c r="C138" s="42"/>
      <c r="D138" s="17"/>
      <c r="E138" s="17"/>
      <c r="F138" s="17"/>
      <c r="G138" s="17"/>
      <c r="H138" s="28"/>
      <c r="I138" s="44"/>
      <c r="J138" s="45"/>
      <c r="K138" s="45"/>
    </row>
    <row r="139" spans="2:11" ht="12.75">
      <c r="B139" s="39"/>
      <c r="C139" s="42"/>
      <c r="D139" s="17"/>
      <c r="E139" s="17"/>
      <c r="F139" s="17"/>
      <c r="G139" s="17"/>
      <c r="H139" s="28"/>
      <c r="I139" s="44"/>
      <c r="J139" s="45"/>
      <c r="K139" s="45"/>
    </row>
    <row r="140" spans="2:11" ht="12.75">
      <c r="B140" s="39"/>
      <c r="C140" s="42"/>
      <c r="D140" s="17"/>
      <c r="E140" s="17"/>
      <c r="F140" s="17"/>
      <c r="G140" s="17"/>
      <c r="H140" s="28"/>
      <c r="I140" s="44"/>
      <c r="J140" s="45"/>
      <c r="K140" s="45"/>
    </row>
    <row r="141" spans="2:11" ht="12.75">
      <c r="B141" s="39"/>
      <c r="C141" s="42"/>
      <c r="D141" s="17"/>
      <c r="E141" s="17"/>
      <c r="F141" s="17"/>
      <c r="G141" s="17"/>
      <c r="H141" s="28"/>
      <c r="I141" s="44"/>
      <c r="J141" s="45"/>
      <c r="K141" s="45"/>
    </row>
    <row r="142" spans="2:11" ht="12.75">
      <c r="B142" s="39"/>
      <c r="C142" s="42"/>
      <c r="D142" s="17"/>
      <c r="E142" s="17"/>
      <c r="F142" s="17"/>
      <c r="G142" s="17"/>
      <c r="H142" s="28"/>
      <c r="I142" s="44"/>
      <c r="J142" s="45"/>
      <c r="K142" s="45"/>
    </row>
    <row r="143" spans="2:11" ht="12.75">
      <c r="B143" s="39"/>
      <c r="C143" s="42"/>
      <c r="D143" s="17"/>
      <c r="E143" s="17"/>
      <c r="F143" s="17"/>
      <c r="G143" s="17"/>
      <c r="H143" s="28"/>
      <c r="I143" s="44"/>
      <c r="J143" s="45"/>
      <c r="K143" s="45"/>
    </row>
    <row r="144" spans="2:11" ht="12.75">
      <c r="B144" s="39"/>
      <c r="C144" s="42"/>
      <c r="D144" s="17"/>
      <c r="E144" s="17"/>
      <c r="F144" s="17"/>
      <c r="G144" s="17"/>
      <c r="H144" s="28"/>
      <c r="I144" s="44"/>
      <c r="J144" s="45"/>
      <c r="K144" s="45"/>
    </row>
    <row r="145" spans="2:11" ht="12.75">
      <c r="B145" s="39"/>
      <c r="C145" s="42"/>
      <c r="D145" s="17"/>
      <c r="E145" s="17"/>
      <c r="F145" s="17"/>
      <c r="G145" s="17"/>
      <c r="H145" s="28"/>
      <c r="I145" s="44"/>
      <c r="J145" s="45"/>
      <c r="K145" s="45"/>
    </row>
    <row r="146" spans="2:11" ht="12.75">
      <c r="B146" s="39"/>
      <c r="C146" s="42"/>
      <c r="D146" s="17"/>
      <c r="E146" s="17"/>
      <c r="F146" s="17"/>
      <c r="G146" s="17"/>
      <c r="H146" s="28"/>
      <c r="I146" s="44"/>
      <c r="J146" s="45"/>
      <c r="K146" s="45"/>
    </row>
    <row r="147" spans="2:11" ht="12.75">
      <c r="B147" s="39"/>
      <c r="C147" s="42"/>
      <c r="D147" s="17"/>
      <c r="E147" s="17"/>
      <c r="F147" s="17"/>
      <c r="G147" s="17"/>
      <c r="H147" s="28"/>
      <c r="I147" s="44"/>
      <c r="J147" s="45"/>
      <c r="K147" s="45"/>
    </row>
    <row r="148" spans="2:11" ht="12.75">
      <c r="B148" s="39"/>
      <c r="C148" s="42"/>
      <c r="D148" s="17"/>
      <c r="E148" s="17"/>
      <c r="F148" s="17"/>
      <c r="G148" s="17"/>
      <c r="H148" s="28"/>
      <c r="I148" s="44"/>
      <c r="J148" s="45"/>
      <c r="K148" s="45"/>
    </row>
    <row r="149" spans="2:11" ht="12.75">
      <c r="B149" s="39"/>
      <c r="C149" s="42"/>
      <c r="D149" s="17"/>
      <c r="E149" s="17"/>
      <c r="F149" s="17"/>
      <c r="G149" s="17"/>
      <c r="H149" s="28"/>
      <c r="I149" s="44"/>
      <c r="J149" s="45"/>
      <c r="K149" s="45"/>
    </row>
    <row r="150" spans="2:11" ht="12.75">
      <c r="B150" s="39"/>
      <c r="C150" s="42"/>
      <c r="D150" s="17"/>
      <c r="E150" s="17"/>
      <c r="F150" s="17"/>
      <c r="G150" s="17"/>
      <c r="H150" s="28"/>
      <c r="I150" s="44"/>
      <c r="J150" s="45"/>
      <c r="K150" s="45"/>
    </row>
    <row r="151" spans="2:11" ht="12.75">
      <c r="B151" s="39"/>
      <c r="C151" s="42"/>
      <c r="D151" s="17"/>
      <c r="E151" s="17"/>
      <c r="F151" s="17"/>
      <c r="G151" s="17"/>
      <c r="H151" s="28"/>
      <c r="I151" s="44"/>
      <c r="J151" s="45"/>
      <c r="K151" s="45"/>
    </row>
    <row r="152" spans="2:11" ht="12.75">
      <c r="B152" s="39"/>
      <c r="C152" s="42"/>
      <c r="D152" s="17"/>
      <c r="E152" s="17"/>
      <c r="F152" s="17"/>
      <c r="G152" s="17"/>
      <c r="H152" s="28"/>
      <c r="I152" s="44"/>
      <c r="J152" s="45"/>
      <c r="K152" s="45"/>
    </row>
    <row r="153" spans="2:11" ht="12.75">
      <c r="B153" s="39"/>
      <c r="C153" s="42"/>
      <c r="D153" s="17"/>
      <c r="E153" s="17"/>
      <c r="F153" s="17"/>
      <c r="G153" s="17"/>
      <c r="H153" s="28"/>
      <c r="I153" s="44"/>
      <c r="J153" s="45"/>
      <c r="K153" s="45"/>
    </row>
    <row r="154" spans="2:11" ht="12.75">
      <c r="B154" s="39"/>
      <c r="C154" s="42"/>
      <c r="D154" s="17"/>
      <c r="E154" s="17"/>
      <c r="F154" s="17"/>
      <c r="G154" s="17"/>
      <c r="H154" s="28"/>
      <c r="I154" s="44"/>
      <c r="J154" s="45"/>
      <c r="K154" s="45"/>
    </row>
    <row r="155" spans="2:11" ht="12.75">
      <c r="B155" s="39"/>
      <c r="C155" s="42"/>
      <c r="D155" s="17"/>
      <c r="E155" s="17"/>
      <c r="F155" s="17"/>
      <c r="G155" s="17"/>
      <c r="H155" s="28"/>
      <c r="I155" s="44"/>
      <c r="J155" s="45"/>
      <c r="K155" s="45"/>
    </row>
    <row r="156" spans="2:11" ht="12.75">
      <c r="B156" s="39"/>
      <c r="C156" s="42"/>
      <c r="D156" s="17"/>
      <c r="E156" s="17"/>
      <c r="F156" s="17"/>
      <c r="G156" s="17"/>
      <c r="H156" s="28"/>
      <c r="I156" s="44"/>
      <c r="J156" s="45"/>
      <c r="K156" s="45"/>
    </row>
    <row r="157" spans="2:11" ht="12.75">
      <c r="B157" s="39"/>
      <c r="C157" s="42"/>
      <c r="D157" s="17"/>
      <c r="E157" s="17"/>
      <c r="F157" s="17"/>
      <c r="G157" s="17"/>
      <c r="H157" s="28"/>
      <c r="I157" s="44"/>
      <c r="J157" s="45"/>
      <c r="K157" s="45"/>
    </row>
    <row r="158" spans="2:11" ht="12.75">
      <c r="B158" s="39"/>
      <c r="C158" s="42"/>
      <c r="D158" s="17"/>
      <c r="E158" s="17"/>
      <c r="F158" s="17"/>
      <c r="G158" s="17"/>
      <c r="H158" s="28"/>
      <c r="I158" s="44"/>
      <c r="J158" s="45"/>
      <c r="K158" s="45"/>
    </row>
    <row r="159" spans="2:11" ht="12.75">
      <c r="B159" s="39"/>
      <c r="C159" s="42"/>
      <c r="D159" s="17"/>
      <c r="E159" s="17"/>
      <c r="F159" s="17"/>
      <c r="G159" s="17"/>
      <c r="H159" s="28"/>
      <c r="I159" s="44"/>
      <c r="J159" s="45"/>
      <c r="K159" s="45"/>
    </row>
    <row r="160" spans="2:11" ht="12.75">
      <c r="B160" s="39"/>
      <c r="C160" s="42"/>
      <c r="D160" s="17"/>
      <c r="E160" s="17"/>
      <c r="F160" s="17"/>
      <c r="G160" s="17"/>
      <c r="H160" s="28"/>
      <c r="I160" s="44"/>
      <c r="J160" s="45"/>
      <c r="K160" s="45"/>
    </row>
    <row r="161" spans="2:11" ht="12.75">
      <c r="B161" s="39"/>
      <c r="C161" s="42"/>
      <c r="D161" s="17"/>
      <c r="E161" s="17"/>
      <c r="F161" s="17"/>
      <c r="G161" s="17"/>
      <c r="H161" s="28"/>
      <c r="I161" s="44"/>
      <c r="J161" s="45"/>
      <c r="K161" s="45"/>
    </row>
    <row r="162" spans="2:11" ht="12.75">
      <c r="B162" s="39"/>
      <c r="C162" s="42"/>
      <c r="D162" s="17"/>
      <c r="E162" s="17"/>
      <c r="F162" s="17"/>
      <c r="G162" s="17"/>
      <c r="H162" s="28"/>
      <c r="I162" s="44"/>
      <c r="J162" s="45"/>
      <c r="K162" s="45"/>
    </row>
    <row r="163" spans="2:11" ht="12.75">
      <c r="B163" s="39"/>
      <c r="C163" s="42"/>
      <c r="D163" s="17"/>
      <c r="E163" s="17"/>
      <c r="F163" s="17"/>
      <c r="G163" s="17"/>
      <c r="H163" s="28"/>
      <c r="I163" s="44"/>
      <c r="J163" s="45"/>
      <c r="K163" s="4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  <row r="242" ht="12.75">
      <c r="H242" s="5"/>
    </row>
    <row r="243" ht="12.75">
      <c r="H243" s="5"/>
    </row>
    <row r="244" ht="12.75">
      <c r="H244" s="5"/>
    </row>
    <row r="245" ht="12.75">
      <c r="H245" s="5"/>
    </row>
    <row r="246" ht="12.75">
      <c r="H246" s="5"/>
    </row>
    <row r="247" ht="12.75">
      <c r="H247" s="5"/>
    </row>
    <row r="248" ht="12.75">
      <c r="H248" s="5"/>
    </row>
    <row r="249" ht="12.75">
      <c r="H249" s="5"/>
    </row>
    <row r="250" ht="12.75">
      <c r="H250" s="5"/>
    </row>
    <row r="251" ht="12.75">
      <c r="H251" s="5"/>
    </row>
    <row r="252" ht="12.75">
      <c r="H252" s="5"/>
    </row>
    <row r="253" ht="12.75">
      <c r="H253" s="5"/>
    </row>
    <row r="254" ht="12.75">
      <c r="H254" s="5"/>
    </row>
    <row r="255" ht="12.75">
      <c r="H255" s="5"/>
    </row>
    <row r="256" ht="12.75">
      <c r="H256" s="5"/>
    </row>
    <row r="257" ht="12.75">
      <c r="H257" s="5"/>
    </row>
    <row r="258" ht="12.75">
      <c r="H258" s="5"/>
    </row>
    <row r="259" ht="12.75">
      <c r="H259" s="5"/>
    </row>
    <row r="260" ht="12.75">
      <c r="H260" s="5"/>
    </row>
    <row r="261" ht="12.75">
      <c r="H261" s="5"/>
    </row>
    <row r="262" ht="12.75">
      <c r="H262" s="5"/>
    </row>
    <row r="263" ht="12.75">
      <c r="H263" s="5"/>
    </row>
    <row r="264" ht="12.75">
      <c r="H264" s="5"/>
    </row>
    <row r="265" ht="12.75">
      <c r="H265" s="5"/>
    </row>
    <row r="266" ht="12.75">
      <c r="H266" s="5"/>
    </row>
    <row r="267" ht="12.75">
      <c r="H267" s="5"/>
    </row>
    <row r="268" ht="12.75">
      <c r="H268" s="5"/>
    </row>
    <row r="269" ht="12.75">
      <c r="H269" s="5"/>
    </row>
    <row r="270" ht="12.75">
      <c r="H270" s="5"/>
    </row>
    <row r="271" ht="12.75">
      <c r="H271" s="5"/>
    </row>
    <row r="272" ht="12.75">
      <c r="H272" s="5"/>
    </row>
    <row r="273" ht="12.75">
      <c r="H273" s="5"/>
    </row>
    <row r="274" ht="12.75">
      <c r="H274" s="5"/>
    </row>
    <row r="275" ht="12.75">
      <c r="H275" s="5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2.75">
      <c r="H280" s="5"/>
    </row>
    <row r="281" ht="12.75">
      <c r="H281" s="5"/>
    </row>
    <row r="282" ht="12.75">
      <c r="H282" s="5"/>
    </row>
    <row r="283" ht="12.75">
      <c r="H283" s="5"/>
    </row>
    <row r="284" ht="12.75">
      <c r="H284" s="5"/>
    </row>
    <row r="285" ht="12.75">
      <c r="H285" s="5"/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ht="12.75"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2.75">
      <c r="H335" s="5"/>
    </row>
    <row r="336" ht="12.75">
      <c r="H336" s="5"/>
    </row>
    <row r="337" ht="12.75">
      <c r="H337" s="5"/>
    </row>
    <row r="338" ht="12.75">
      <c r="H338" s="5"/>
    </row>
    <row r="339" ht="12.75">
      <c r="H339" s="5"/>
    </row>
    <row r="340" ht="12.75">
      <c r="H340" s="5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ht="12.75">
      <c r="H361" s="5"/>
    </row>
    <row r="362" ht="12.75">
      <c r="H362" s="5"/>
    </row>
    <row r="363" ht="12.75">
      <c r="H363" s="5"/>
    </row>
    <row r="364" ht="12.75">
      <c r="H364" s="5"/>
    </row>
    <row r="365" ht="12.75">
      <c r="H365" s="5"/>
    </row>
    <row r="366" ht="12.75">
      <c r="H366" s="5"/>
    </row>
    <row r="367" ht="12.75">
      <c r="H367" s="5"/>
    </row>
    <row r="368" ht="12.75">
      <c r="H368" s="5"/>
    </row>
    <row r="369" ht="12.75">
      <c r="H369" s="5"/>
    </row>
    <row r="370" ht="12.75">
      <c r="H370" s="5"/>
    </row>
    <row r="371" ht="12.75">
      <c r="H371" s="5"/>
    </row>
    <row r="372" ht="12.75">
      <c r="H372" s="5"/>
    </row>
    <row r="373" ht="12.75">
      <c r="H373" s="5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2.75">
      <c r="H390" s="5"/>
    </row>
    <row r="391" ht="12.75">
      <c r="H391" s="5"/>
    </row>
    <row r="392" ht="12.75">
      <c r="H392" s="5"/>
    </row>
    <row r="393" ht="12.75">
      <c r="H393" s="5"/>
    </row>
    <row r="394" ht="12.75">
      <c r="H394" s="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  <row r="400" ht="12.75">
      <c r="H400" s="5"/>
    </row>
    <row r="401" ht="12.75"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ht="12.75">
      <c r="H463" s="5"/>
    </row>
    <row r="464" ht="12.75">
      <c r="H464" s="5"/>
    </row>
    <row r="465" ht="12.75">
      <c r="H465" s="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2.75">
      <c r="H500" s="5"/>
    </row>
    <row r="501" ht="12.75">
      <c r="H501" s="5"/>
    </row>
    <row r="502" ht="12.75">
      <c r="H502" s="5"/>
    </row>
    <row r="503" ht="12.75">
      <c r="H503" s="5"/>
    </row>
    <row r="504" ht="12.75">
      <c r="H504" s="5"/>
    </row>
    <row r="505" ht="12.75">
      <c r="H505" s="5"/>
    </row>
    <row r="506" ht="12.75">
      <c r="H506" s="5"/>
    </row>
    <row r="507" ht="12.75">
      <c r="H507" s="5"/>
    </row>
    <row r="508" ht="12.75">
      <c r="H508" s="5"/>
    </row>
    <row r="509" ht="12.75">
      <c r="H509" s="5"/>
    </row>
    <row r="510" ht="12.75">
      <c r="H510" s="5"/>
    </row>
    <row r="511" ht="12.75"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  <row r="524" ht="12.75">
      <c r="H524" s="5"/>
    </row>
    <row r="525" ht="12.75">
      <c r="H525" s="5"/>
    </row>
    <row r="526" ht="12.75">
      <c r="H526" s="5"/>
    </row>
  </sheetData>
  <sheetProtection/>
  <mergeCells count="6">
    <mergeCell ref="B2:F2"/>
    <mergeCell ref="C6:F6"/>
    <mergeCell ref="C7:F7"/>
    <mergeCell ref="B4:L4"/>
    <mergeCell ref="C9:F9"/>
    <mergeCell ref="C8:F8"/>
  </mergeCells>
  <printOptions horizontalCentered="1"/>
  <pageMargins left="0.25" right="0.25" top="0.53" bottom="0.3" header="0.24" footer="0.1"/>
  <pageSetup fitToHeight="6" fitToWidth="1" horizontalDpi="600" verticalDpi="600" orientation="landscape" scale="97" r:id="rId1"/>
  <headerFooter alignWithMargins="0">
    <oddFooter>&amp;R&amp;P</oddFooter>
  </headerFooter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PageLayoutView="0" workbookViewId="0" topLeftCell="A1">
      <selection activeCell="L13" sqref="L13"/>
    </sheetView>
  </sheetViews>
  <sheetFormatPr defaultColWidth="8.8515625" defaultRowHeight="12.75"/>
  <cols>
    <col min="1" max="1" width="10.57421875" style="50" customWidth="1"/>
    <col min="2" max="2" width="42.8515625" style="70" customWidth="1"/>
    <col min="3" max="3" width="13.8515625" style="50" customWidth="1"/>
    <col min="4" max="4" width="13.00390625" style="50" customWidth="1"/>
    <col min="5" max="5" width="13.421875" style="50" customWidth="1"/>
    <col min="6" max="6" width="13.00390625" style="50" customWidth="1"/>
    <col min="7" max="7" width="12.140625" style="50" customWidth="1"/>
    <col min="8" max="8" width="46.00390625" style="50" customWidth="1"/>
    <col min="9" max="19" width="9.140625" style="50" customWidth="1"/>
    <col min="20" max="16384" width="8.8515625" style="50" customWidth="1"/>
  </cols>
  <sheetData>
    <row r="1" spans="2:15" ht="14.25"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42.75" customHeight="1">
      <c r="B2" s="192" t="s">
        <v>112</v>
      </c>
      <c r="C2" s="193"/>
      <c r="D2" s="193"/>
      <c r="E2" s="193"/>
      <c r="F2" s="54"/>
      <c r="G2" s="54"/>
      <c r="H2" s="53"/>
      <c r="I2" s="53"/>
      <c r="J2" s="53"/>
      <c r="K2" s="53"/>
      <c r="L2" s="53"/>
      <c r="M2" s="53"/>
      <c r="N2" s="53"/>
      <c r="O2" s="53"/>
    </row>
    <row r="3" spans="2:15" ht="17.25" customHeight="1" thickBot="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38.25" customHeight="1" thickBot="1">
      <c r="A4" s="75" t="s">
        <v>41</v>
      </c>
      <c r="B4" s="145" t="s">
        <v>101</v>
      </c>
      <c r="C4" s="194"/>
      <c r="D4" s="194"/>
      <c r="E4" s="194"/>
      <c r="F4" s="194"/>
      <c r="G4" s="195"/>
      <c r="H4" s="178" t="s">
        <v>114</v>
      </c>
      <c r="I4" s="56"/>
      <c r="J4" s="56"/>
      <c r="K4" s="56"/>
      <c r="L4" s="56"/>
      <c r="M4" s="56"/>
      <c r="N4" s="56"/>
      <c r="O4" s="56"/>
    </row>
    <row r="5" spans="1:15" ht="25.5" customHeight="1">
      <c r="A5" s="76" t="s">
        <v>107</v>
      </c>
      <c r="B5" s="146"/>
      <c r="C5" s="53"/>
      <c r="D5" s="53"/>
      <c r="E5" s="147"/>
      <c r="F5" s="147"/>
      <c r="G5" s="148"/>
      <c r="H5" s="58"/>
      <c r="I5" s="56"/>
      <c r="J5" s="56"/>
      <c r="K5" s="56"/>
      <c r="L5" s="56"/>
      <c r="M5" s="56"/>
      <c r="N5" s="56"/>
      <c r="O5" s="56"/>
    </row>
    <row r="6" spans="2:15" ht="17.25" customHeight="1">
      <c r="B6" s="149" t="s">
        <v>103</v>
      </c>
      <c r="C6" s="150"/>
      <c r="D6" s="150"/>
      <c r="E6" s="151">
        <v>1</v>
      </c>
      <c r="F6" s="152"/>
      <c r="G6" s="153"/>
      <c r="H6" s="196" t="s">
        <v>119</v>
      </c>
      <c r="I6" s="56"/>
      <c r="J6" s="56"/>
      <c r="K6" s="56"/>
      <c r="L6" s="56"/>
      <c r="M6" s="56"/>
      <c r="N6" s="56"/>
      <c r="O6" s="56"/>
    </row>
    <row r="7" spans="2:15" ht="14.25">
      <c r="B7" s="149" t="s">
        <v>45</v>
      </c>
      <c r="C7" s="150"/>
      <c r="D7" s="150"/>
      <c r="E7" s="151">
        <v>1</v>
      </c>
      <c r="F7" s="152"/>
      <c r="G7" s="153"/>
      <c r="H7" s="196"/>
      <c r="I7" s="56"/>
      <c r="J7" s="56"/>
      <c r="K7" s="56"/>
      <c r="L7" s="56"/>
      <c r="M7" s="56"/>
      <c r="N7" s="56"/>
      <c r="O7" s="56"/>
    </row>
    <row r="8" spans="2:15" ht="28.5">
      <c r="B8" s="149" t="s">
        <v>53</v>
      </c>
      <c r="C8" s="150"/>
      <c r="D8" s="150"/>
      <c r="E8" s="151">
        <v>1</v>
      </c>
      <c r="F8" s="152"/>
      <c r="G8" s="153"/>
      <c r="H8" s="196"/>
      <c r="I8" s="56"/>
      <c r="J8" s="56"/>
      <c r="K8" s="56"/>
      <c r="L8" s="56"/>
      <c r="M8" s="56"/>
      <c r="N8" s="56"/>
      <c r="O8" s="56"/>
    </row>
    <row r="9" spans="2:15" ht="14.25">
      <c r="B9" s="154"/>
      <c r="C9" s="155"/>
      <c r="D9" s="155"/>
      <c r="E9" s="156"/>
      <c r="F9" s="156"/>
      <c r="G9" s="157"/>
      <c r="H9" s="58"/>
      <c r="I9" s="56"/>
      <c r="J9" s="56"/>
      <c r="K9" s="56"/>
      <c r="L9" s="56"/>
      <c r="M9" s="56"/>
      <c r="N9" s="56"/>
      <c r="O9" s="56"/>
    </row>
    <row r="10" spans="2:15" ht="43.5">
      <c r="B10" s="158" t="s">
        <v>99</v>
      </c>
      <c r="C10" s="159" t="s">
        <v>51</v>
      </c>
      <c r="D10" s="159" t="s">
        <v>46</v>
      </c>
      <c r="E10" s="159" t="s">
        <v>48</v>
      </c>
      <c r="F10" s="159" t="s">
        <v>100</v>
      </c>
      <c r="G10" s="160" t="s">
        <v>113</v>
      </c>
      <c r="H10" s="176" t="s">
        <v>50</v>
      </c>
      <c r="I10" s="56"/>
      <c r="J10" s="56"/>
      <c r="K10" s="56"/>
      <c r="L10" s="56"/>
      <c r="M10" s="56"/>
      <c r="N10" s="56"/>
      <c r="O10" s="56"/>
    </row>
    <row r="11" spans="2:15" ht="28.5">
      <c r="B11" s="154" t="s">
        <v>75</v>
      </c>
      <c r="C11" s="161">
        <v>0</v>
      </c>
      <c r="D11" s="162">
        <f>E6*E7</f>
        <v>1</v>
      </c>
      <c r="E11" s="163">
        <f>ROUND(C11*D11,2)</f>
        <v>0</v>
      </c>
      <c r="F11" s="163">
        <v>0</v>
      </c>
      <c r="G11" s="164">
        <f>ROUND((E11+F11),2)</f>
        <v>0</v>
      </c>
      <c r="H11" s="182"/>
      <c r="I11" s="56"/>
      <c r="J11" s="56"/>
      <c r="K11" s="56"/>
      <c r="L11" s="56"/>
      <c r="M11" s="56"/>
      <c r="N11" s="56"/>
      <c r="O11" s="56"/>
    </row>
    <row r="12" spans="2:15" ht="28.5">
      <c r="B12" s="154" t="s">
        <v>54</v>
      </c>
      <c r="C12" s="161">
        <v>0</v>
      </c>
      <c r="D12" s="162">
        <v>1</v>
      </c>
      <c r="E12" s="163">
        <f aca="true" t="shared" si="0" ref="E12:E17">ROUND(C12*D12,2)</f>
        <v>0</v>
      </c>
      <c r="F12" s="163">
        <v>0</v>
      </c>
      <c r="G12" s="164">
        <f aca="true" t="shared" si="1" ref="G12:G18">ROUND((E12+F12),2)</f>
        <v>0</v>
      </c>
      <c r="H12" s="184"/>
      <c r="I12" s="56"/>
      <c r="J12" s="56"/>
      <c r="K12" s="56"/>
      <c r="L12" s="56"/>
      <c r="M12" s="56"/>
      <c r="N12" s="56"/>
      <c r="O12" s="56"/>
    </row>
    <row r="13" spans="2:15" ht="72">
      <c r="B13" s="154" t="s">
        <v>58</v>
      </c>
      <c r="C13" s="161">
        <v>0</v>
      </c>
      <c r="D13" s="162">
        <v>1</v>
      </c>
      <c r="E13" s="163">
        <f t="shared" si="0"/>
        <v>0</v>
      </c>
      <c r="F13" s="163">
        <v>0</v>
      </c>
      <c r="G13" s="164">
        <f t="shared" si="1"/>
        <v>0</v>
      </c>
      <c r="H13" s="183" t="s">
        <v>120</v>
      </c>
      <c r="I13" s="56"/>
      <c r="J13" s="56"/>
      <c r="K13" s="56"/>
      <c r="L13" s="56"/>
      <c r="M13" s="56"/>
      <c r="N13" s="56"/>
      <c r="O13" s="56"/>
    </row>
    <row r="14" spans="2:15" ht="84">
      <c r="B14" s="154" t="s">
        <v>59</v>
      </c>
      <c r="C14" s="161">
        <v>0</v>
      </c>
      <c r="D14" s="162">
        <v>1</v>
      </c>
      <c r="E14" s="163">
        <f t="shared" si="0"/>
        <v>0</v>
      </c>
      <c r="F14" s="163">
        <v>0</v>
      </c>
      <c r="G14" s="164">
        <f t="shared" si="1"/>
        <v>0</v>
      </c>
      <c r="H14" s="183" t="s">
        <v>121</v>
      </c>
      <c r="I14" s="56"/>
      <c r="J14" s="56"/>
      <c r="K14" s="56"/>
      <c r="L14" s="56"/>
      <c r="M14" s="56"/>
      <c r="N14" s="56"/>
      <c r="O14" s="56"/>
    </row>
    <row r="15" spans="2:15" ht="28.5">
      <c r="B15" s="154" t="s">
        <v>57</v>
      </c>
      <c r="C15" s="161">
        <v>0</v>
      </c>
      <c r="D15" s="162">
        <v>1</v>
      </c>
      <c r="E15" s="163">
        <f t="shared" si="0"/>
        <v>0</v>
      </c>
      <c r="F15" s="163">
        <v>0</v>
      </c>
      <c r="G15" s="164">
        <f t="shared" si="1"/>
        <v>0</v>
      </c>
      <c r="H15" s="182"/>
      <c r="I15" s="56"/>
      <c r="J15" s="56"/>
      <c r="K15" s="56"/>
      <c r="L15" s="56"/>
      <c r="M15" s="56"/>
      <c r="N15" s="56"/>
      <c r="O15" s="56"/>
    </row>
    <row r="16" spans="2:15" ht="60">
      <c r="B16" s="154" t="s">
        <v>55</v>
      </c>
      <c r="C16" s="161">
        <v>0</v>
      </c>
      <c r="D16" s="162">
        <v>1</v>
      </c>
      <c r="E16" s="163">
        <f t="shared" si="0"/>
        <v>0</v>
      </c>
      <c r="F16" s="163">
        <v>0</v>
      </c>
      <c r="G16" s="164">
        <f t="shared" si="1"/>
        <v>0</v>
      </c>
      <c r="H16" s="183" t="s">
        <v>122</v>
      </c>
      <c r="I16" s="56"/>
      <c r="J16" s="56"/>
      <c r="K16" s="56"/>
      <c r="L16" s="56"/>
      <c r="M16" s="56"/>
      <c r="N16" s="56"/>
      <c r="O16" s="56"/>
    </row>
    <row r="17" spans="2:15" ht="14.25">
      <c r="B17" s="154" t="s">
        <v>56</v>
      </c>
      <c r="C17" s="161">
        <v>0</v>
      </c>
      <c r="D17" s="162">
        <v>1</v>
      </c>
      <c r="E17" s="163">
        <f t="shared" si="0"/>
        <v>0</v>
      </c>
      <c r="F17" s="163">
        <v>0</v>
      </c>
      <c r="G17" s="164">
        <f t="shared" si="1"/>
        <v>0</v>
      </c>
      <c r="H17" s="182"/>
      <c r="I17" s="56"/>
      <c r="J17" s="56"/>
      <c r="K17" s="56"/>
      <c r="L17" s="56"/>
      <c r="M17" s="56"/>
      <c r="N17" s="56"/>
      <c r="O17" s="56"/>
    </row>
    <row r="18" spans="2:15" ht="28.5">
      <c r="B18" s="154" t="s">
        <v>61</v>
      </c>
      <c r="C18" s="161">
        <v>0</v>
      </c>
      <c r="D18" s="162">
        <v>1</v>
      </c>
      <c r="E18" s="163">
        <f>ROUND(C18*D18,2)</f>
        <v>0</v>
      </c>
      <c r="F18" s="163">
        <v>0</v>
      </c>
      <c r="G18" s="164">
        <f t="shared" si="1"/>
        <v>0</v>
      </c>
      <c r="H18" s="182"/>
      <c r="I18" s="56"/>
      <c r="J18" s="56"/>
      <c r="K18" s="56"/>
      <c r="L18" s="56"/>
      <c r="M18" s="56"/>
      <c r="N18" s="56"/>
      <c r="O18" s="56"/>
    </row>
    <row r="19" spans="2:15" ht="15" thickBot="1">
      <c r="B19" s="154"/>
      <c r="C19" s="165"/>
      <c r="D19" s="166"/>
      <c r="E19" s="163"/>
      <c r="F19" s="167"/>
      <c r="G19" s="168"/>
      <c r="H19" s="182"/>
      <c r="I19" s="56"/>
      <c r="J19" s="56"/>
      <c r="K19" s="56"/>
      <c r="L19" s="56"/>
      <c r="M19" s="56"/>
      <c r="N19" s="56"/>
      <c r="O19" s="56"/>
    </row>
    <row r="20" spans="2:15" ht="15" thickBot="1">
      <c r="B20" s="169" t="s">
        <v>47</v>
      </c>
      <c r="C20" s="170"/>
      <c r="D20" s="171"/>
      <c r="E20" s="172">
        <f>ROUND(SUM(E11:E19),2)</f>
        <v>0</v>
      </c>
      <c r="F20" s="172">
        <f>ROUND(SUM(F11:F19),2)</f>
        <v>0</v>
      </c>
      <c r="G20" s="173">
        <f>ROUND(SUM(G11:G19),2)</f>
        <v>0</v>
      </c>
      <c r="H20" s="177" t="b">
        <f>F20=SUM(F11:F19)</f>
        <v>1</v>
      </c>
      <c r="I20" s="59"/>
      <c r="J20" s="59"/>
      <c r="K20" s="59"/>
      <c r="L20" s="59"/>
      <c r="M20" s="59"/>
      <c r="N20" s="59"/>
      <c r="O20" s="59"/>
    </row>
    <row r="21" spans="2:15" ht="13.5" thickBot="1">
      <c r="B21" s="60"/>
      <c r="C21" s="61"/>
      <c r="D21" s="61"/>
      <c r="E21" s="61"/>
      <c r="F21" s="57"/>
      <c r="G21" s="73"/>
      <c r="H21" s="56"/>
      <c r="I21" s="56"/>
      <c r="J21" s="56"/>
      <c r="K21" s="56"/>
      <c r="L21" s="56"/>
      <c r="M21" s="56"/>
      <c r="N21" s="56"/>
      <c r="O21" s="56"/>
    </row>
    <row r="22" spans="1:15" ht="41.25" customHeight="1" thickBot="1">
      <c r="A22" s="75" t="s">
        <v>42</v>
      </c>
      <c r="B22" s="145" t="s">
        <v>102</v>
      </c>
      <c r="C22" s="194"/>
      <c r="D22" s="194"/>
      <c r="E22" s="194"/>
      <c r="F22" s="194"/>
      <c r="G22" s="195"/>
      <c r="H22" s="178" t="s">
        <v>114</v>
      </c>
      <c r="I22" s="56"/>
      <c r="J22" s="56"/>
      <c r="K22" s="56"/>
      <c r="L22" s="56"/>
      <c r="M22" s="56"/>
      <c r="N22" s="56"/>
      <c r="O22" s="56"/>
    </row>
    <row r="23" spans="1:15" ht="24">
      <c r="A23" s="76" t="s">
        <v>108</v>
      </c>
      <c r="B23" s="146"/>
      <c r="C23" s="53"/>
      <c r="D23" s="53"/>
      <c r="E23" s="147"/>
      <c r="F23" s="147"/>
      <c r="G23" s="148"/>
      <c r="H23" s="62"/>
      <c r="I23" s="56"/>
      <c r="J23" s="56"/>
      <c r="K23" s="56"/>
      <c r="L23" s="56"/>
      <c r="M23" s="56"/>
      <c r="N23" s="56"/>
      <c r="O23" s="56"/>
    </row>
    <row r="24" spans="2:15" ht="14.25" customHeight="1">
      <c r="B24" s="149" t="s">
        <v>104</v>
      </c>
      <c r="C24" s="150"/>
      <c r="D24" s="150"/>
      <c r="E24" s="151">
        <v>1</v>
      </c>
      <c r="F24" s="156"/>
      <c r="G24" s="157"/>
      <c r="H24" s="196" t="s">
        <v>119</v>
      </c>
      <c r="I24" s="56"/>
      <c r="J24" s="56"/>
      <c r="K24" s="56"/>
      <c r="L24" s="56"/>
      <c r="M24" s="56"/>
      <c r="N24" s="56"/>
      <c r="O24" s="56"/>
    </row>
    <row r="25" spans="2:15" ht="14.25">
      <c r="B25" s="149" t="s">
        <v>45</v>
      </c>
      <c r="C25" s="150"/>
      <c r="D25" s="150"/>
      <c r="E25" s="151">
        <v>1</v>
      </c>
      <c r="F25" s="156"/>
      <c r="G25" s="157"/>
      <c r="H25" s="196"/>
      <c r="I25" s="56"/>
      <c r="J25" s="56"/>
      <c r="K25" s="56"/>
      <c r="L25" s="56"/>
      <c r="M25" s="56"/>
      <c r="N25" s="56"/>
      <c r="O25" s="56"/>
    </row>
    <row r="26" spans="2:15" ht="28.5">
      <c r="B26" s="149" t="s">
        <v>53</v>
      </c>
      <c r="C26" s="150"/>
      <c r="D26" s="150"/>
      <c r="E26" s="151">
        <v>1</v>
      </c>
      <c r="F26" s="156"/>
      <c r="G26" s="157"/>
      <c r="H26" s="196"/>
      <c r="I26" s="56"/>
      <c r="J26" s="56"/>
      <c r="K26" s="56"/>
      <c r="L26" s="56"/>
      <c r="M26" s="56"/>
      <c r="N26" s="56"/>
      <c r="O26" s="56"/>
    </row>
    <row r="27" spans="2:15" ht="14.25">
      <c r="B27" s="154"/>
      <c r="C27" s="155"/>
      <c r="D27" s="155"/>
      <c r="E27" s="174"/>
      <c r="F27" s="174"/>
      <c r="G27" s="175"/>
      <c r="H27" s="58"/>
      <c r="I27" s="56"/>
      <c r="J27" s="56"/>
      <c r="K27" s="56"/>
      <c r="L27" s="56"/>
      <c r="M27" s="56"/>
      <c r="N27" s="56"/>
      <c r="O27" s="56"/>
    </row>
    <row r="28" spans="2:15" ht="43.5">
      <c r="B28" s="158" t="s">
        <v>99</v>
      </c>
      <c r="C28" s="159" t="s">
        <v>51</v>
      </c>
      <c r="D28" s="159" t="s">
        <v>46</v>
      </c>
      <c r="E28" s="159" t="s">
        <v>48</v>
      </c>
      <c r="F28" s="159" t="s">
        <v>100</v>
      </c>
      <c r="G28" s="160" t="s">
        <v>113</v>
      </c>
      <c r="H28" s="176" t="s">
        <v>50</v>
      </c>
      <c r="I28" s="56"/>
      <c r="J28" s="56"/>
      <c r="K28" s="56"/>
      <c r="L28" s="56"/>
      <c r="M28" s="56"/>
      <c r="N28" s="56"/>
      <c r="O28" s="56"/>
    </row>
    <row r="29" spans="2:15" ht="28.5">
      <c r="B29" s="154" t="s">
        <v>52</v>
      </c>
      <c r="C29" s="161">
        <v>0</v>
      </c>
      <c r="D29" s="162">
        <f>E24*E25</f>
        <v>1</v>
      </c>
      <c r="E29" s="163">
        <f>ROUND(C29*D29,2)</f>
        <v>0</v>
      </c>
      <c r="F29" s="163">
        <v>0</v>
      </c>
      <c r="G29" s="164">
        <f>ROUND((E29+F29),2)</f>
        <v>0</v>
      </c>
      <c r="H29" s="182"/>
      <c r="I29" s="56"/>
      <c r="J29" s="56"/>
      <c r="K29" s="56"/>
      <c r="L29" s="56"/>
      <c r="M29" s="56"/>
      <c r="N29" s="56"/>
      <c r="O29" s="56"/>
    </row>
    <row r="30" spans="2:15" ht="28.5">
      <c r="B30" s="154" t="s">
        <v>54</v>
      </c>
      <c r="C30" s="161">
        <v>0</v>
      </c>
      <c r="D30" s="162">
        <v>1</v>
      </c>
      <c r="E30" s="163">
        <f aca="true" t="shared" si="2" ref="E30:E36">ROUND(C30*D30,2)</f>
        <v>0</v>
      </c>
      <c r="F30" s="163">
        <v>0</v>
      </c>
      <c r="G30" s="164">
        <f>ROUND((E30+F30),2)</f>
        <v>0</v>
      </c>
      <c r="H30" s="184"/>
      <c r="I30" s="56"/>
      <c r="J30" s="56"/>
      <c r="K30" s="56"/>
      <c r="L30" s="56"/>
      <c r="M30" s="56"/>
      <c r="N30" s="56"/>
      <c r="O30" s="56"/>
    </row>
    <row r="31" spans="2:15" ht="72">
      <c r="B31" s="154" t="s">
        <v>58</v>
      </c>
      <c r="C31" s="161">
        <v>0</v>
      </c>
      <c r="D31" s="162">
        <v>1</v>
      </c>
      <c r="E31" s="163">
        <f t="shared" si="2"/>
        <v>0</v>
      </c>
      <c r="F31" s="163">
        <v>0</v>
      </c>
      <c r="G31" s="164">
        <f aca="true" t="shared" si="3" ref="G31:G36">ROUND((E31+F31),2)</f>
        <v>0</v>
      </c>
      <c r="H31" s="183" t="s">
        <v>120</v>
      </c>
      <c r="I31" s="56"/>
      <c r="J31" s="56"/>
      <c r="K31" s="56"/>
      <c r="L31" s="56"/>
      <c r="M31" s="56"/>
      <c r="N31" s="56"/>
      <c r="O31" s="56"/>
    </row>
    <row r="32" spans="2:15" ht="84">
      <c r="B32" s="154" t="s">
        <v>59</v>
      </c>
      <c r="C32" s="161">
        <v>0</v>
      </c>
      <c r="D32" s="162">
        <v>1</v>
      </c>
      <c r="E32" s="163">
        <f t="shared" si="2"/>
        <v>0</v>
      </c>
      <c r="F32" s="163">
        <v>0</v>
      </c>
      <c r="G32" s="164">
        <f t="shared" si="3"/>
        <v>0</v>
      </c>
      <c r="H32" s="183" t="s">
        <v>121</v>
      </c>
      <c r="I32" s="56"/>
      <c r="J32" s="56"/>
      <c r="K32" s="56"/>
      <c r="L32" s="56"/>
      <c r="M32" s="56"/>
      <c r="N32" s="56"/>
      <c r="O32" s="56"/>
    </row>
    <row r="33" spans="2:15" ht="28.5">
      <c r="B33" s="154" t="s">
        <v>57</v>
      </c>
      <c r="C33" s="161">
        <v>0</v>
      </c>
      <c r="D33" s="162">
        <v>1</v>
      </c>
      <c r="E33" s="163">
        <f t="shared" si="2"/>
        <v>0</v>
      </c>
      <c r="F33" s="163">
        <v>0</v>
      </c>
      <c r="G33" s="164">
        <f t="shared" si="3"/>
        <v>0</v>
      </c>
      <c r="H33" s="182"/>
      <c r="I33" s="56"/>
      <c r="J33" s="56"/>
      <c r="K33" s="56"/>
      <c r="L33" s="56"/>
      <c r="M33" s="56"/>
      <c r="N33" s="56"/>
      <c r="O33" s="56"/>
    </row>
    <row r="34" spans="2:15" ht="60">
      <c r="B34" s="154" t="s">
        <v>55</v>
      </c>
      <c r="C34" s="161">
        <v>0</v>
      </c>
      <c r="D34" s="162">
        <v>1</v>
      </c>
      <c r="E34" s="163">
        <f t="shared" si="2"/>
        <v>0</v>
      </c>
      <c r="F34" s="163">
        <v>0</v>
      </c>
      <c r="G34" s="164">
        <f t="shared" si="3"/>
        <v>0</v>
      </c>
      <c r="H34" s="183" t="s">
        <v>122</v>
      </c>
      <c r="I34" s="56"/>
      <c r="J34" s="56"/>
      <c r="K34" s="56"/>
      <c r="L34" s="56"/>
      <c r="M34" s="56"/>
      <c r="N34" s="56"/>
      <c r="O34" s="56"/>
    </row>
    <row r="35" spans="2:15" ht="14.25">
      <c r="B35" s="154" t="s">
        <v>56</v>
      </c>
      <c r="C35" s="161">
        <v>0</v>
      </c>
      <c r="D35" s="162">
        <v>1</v>
      </c>
      <c r="E35" s="163">
        <f t="shared" si="2"/>
        <v>0</v>
      </c>
      <c r="F35" s="163">
        <v>0</v>
      </c>
      <c r="G35" s="164">
        <f t="shared" si="3"/>
        <v>0</v>
      </c>
      <c r="H35" s="182"/>
      <c r="I35" s="56"/>
      <c r="J35" s="56"/>
      <c r="K35" s="56"/>
      <c r="L35" s="56"/>
      <c r="M35" s="56"/>
      <c r="N35" s="56"/>
      <c r="O35" s="56"/>
    </row>
    <row r="36" spans="2:15" ht="18.75" customHeight="1">
      <c r="B36" s="154" t="s">
        <v>60</v>
      </c>
      <c r="C36" s="161">
        <v>0</v>
      </c>
      <c r="D36" s="162">
        <f>E26*E25</f>
        <v>1</v>
      </c>
      <c r="E36" s="163">
        <f t="shared" si="2"/>
        <v>0</v>
      </c>
      <c r="F36" s="163">
        <v>0</v>
      </c>
      <c r="G36" s="164">
        <f t="shared" si="3"/>
        <v>0</v>
      </c>
      <c r="H36" s="182"/>
      <c r="I36" s="56"/>
      <c r="J36" s="56"/>
      <c r="K36" s="56"/>
      <c r="L36" s="56"/>
      <c r="M36" s="56"/>
      <c r="N36" s="56"/>
      <c r="O36" s="56"/>
    </row>
    <row r="37" spans="2:15" ht="15" thickBot="1">
      <c r="B37" s="154"/>
      <c r="C37" s="165"/>
      <c r="D37" s="166"/>
      <c r="E37" s="167"/>
      <c r="F37" s="167"/>
      <c r="G37" s="168"/>
      <c r="H37" s="58"/>
      <c r="I37" s="56"/>
      <c r="J37" s="56"/>
      <c r="K37" s="56"/>
      <c r="L37" s="56"/>
      <c r="M37" s="56"/>
      <c r="N37" s="56"/>
      <c r="O37" s="56"/>
    </row>
    <row r="38" spans="2:15" ht="15" thickBot="1">
      <c r="B38" s="169" t="s">
        <v>47</v>
      </c>
      <c r="C38" s="170"/>
      <c r="D38" s="171"/>
      <c r="E38" s="172">
        <f>ROUND(SUM(E29:E37),2)</f>
        <v>0</v>
      </c>
      <c r="F38" s="172">
        <f>ROUND(SUM(F29:F37),2)</f>
        <v>0</v>
      </c>
      <c r="G38" s="173">
        <f>ROUND(SUM(G29:G37),2)</f>
        <v>0</v>
      </c>
      <c r="H38" s="177" t="b">
        <f>F38=SUM(F29:F37)</f>
        <v>1</v>
      </c>
      <c r="I38" s="59"/>
      <c r="J38" s="59"/>
      <c r="K38" s="59"/>
      <c r="L38" s="59"/>
      <c r="M38" s="59"/>
      <c r="N38" s="59"/>
      <c r="O38" s="59"/>
    </row>
    <row r="39" spans="2:15" ht="12.7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ht="24">
      <c r="B40" s="63"/>
      <c r="C40" s="59"/>
      <c r="D40" s="64"/>
      <c r="E40" s="71" t="s">
        <v>48</v>
      </c>
      <c r="F40" s="71" t="s">
        <v>100</v>
      </c>
      <c r="G40" s="71" t="s">
        <v>113</v>
      </c>
      <c r="H40" s="59"/>
      <c r="I40" s="59"/>
      <c r="J40" s="59"/>
      <c r="K40" s="59"/>
      <c r="L40" s="59"/>
      <c r="M40" s="59"/>
      <c r="N40" s="59"/>
      <c r="O40" s="59"/>
    </row>
    <row r="41" spans="2:15" ht="24">
      <c r="B41" s="65" t="s">
        <v>49</v>
      </c>
      <c r="C41" s="66"/>
      <c r="D41" s="67"/>
      <c r="E41" s="68">
        <f>E38+E20</f>
        <v>0</v>
      </c>
      <c r="F41" s="68">
        <f>F38+F20</f>
        <v>0</v>
      </c>
      <c r="G41" s="68">
        <f>G38+G20</f>
        <v>0</v>
      </c>
      <c r="H41" s="69"/>
      <c r="I41" s="56"/>
      <c r="J41" s="56"/>
      <c r="K41" s="56"/>
      <c r="L41" s="56"/>
      <c r="M41" s="56"/>
      <c r="N41" s="56"/>
      <c r="O41" s="56"/>
    </row>
    <row r="42" spans="2:15" ht="12.75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2:15" ht="12.75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ht="12.75">
      <c r="B44" s="72" t="s">
        <v>43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ht="12.75"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</sheetData>
  <sheetProtection/>
  <mergeCells count="5">
    <mergeCell ref="B2:E2"/>
    <mergeCell ref="C4:G4"/>
    <mergeCell ref="C22:G22"/>
    <mergeCell ref="H6:H8"/>
    <mergeCell ref="H24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IREX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kwitting</dc:creator>
  <cp:keywords/>
  <dc:description/>
  <cp:lastModifiedBy>Anzhelika Skopenko</cp:lastModifiedBy>
  <dcterms:created xsi:type="dcterms:W3CDTF">2003-03-03T19:41:16Z</dcterms:created>
  <dcterms:modified xsi:type="dcterms:W3CDTF">2024-07-10T08:57:14Z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0x01010073A2C6364AC74844B0AC1A917AF65F1D</vt:lpwstr>
  </property>
  <property fmtid="{D5CDD505-2E9C-101B-9397-08002B2CF9AE}" pid="3" name="Order">
    <vt:r8>100</vt:r8>
  </property>
  <property fmtid="{D5CDD505-2E9C-101B-9397-08002B2CF9AE}" pid="4" name="Country">
    <vt:lpwstr>2;#Ukraine|6c0a03d6-d55a-453f-ac0b-6a8efd2ac28e</vt:lpwstr>
  </property>
  <property fmtid="{D5CDD505-2E9C-101B-9397-08002B2CF9AE}" pid="5" name="Programs">
    <vt:lpwstr>1;#2090|bc07ae6d-31af-430f-807d-a56761a27e6d</vt:lpwstr>
  </property>
  <property fmtid="{D5CDD505-2E9C-101B-9397-08002B2CF9AE}" pid="6" name="TaxCatchAll">
    <vt:lpwstr>2;#Ukraine|6c0a03d6-d55a-453f-ac0b-6a8efd2ac28e;#1;#2090|bc07ae6d-31af-430f-807d-a56761a27e6d</vt:lpwstr>
  </property>
  <property fmtid="{D5CDD505-2E9C-101B-9397-08002B2CF9AE}" pid="7" name="ka502e3987c947ab93544d71bdb54a03">
    <vt:lpwstr>Ukraine|6c0a03d6-d55a-453f-ac0b-6a8efd2ac28e</vt:lpwstr>
  </property>
  <property fmtid="{D5CDD505-2E9C-101B-9397-08002B2CF9AE}" pid="8" name="b55532704ee84662ab644f60d6368f43">
    <vt:lpwstr>2090|bc07ae6d-31af-430f-807d-a56761a27e6d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